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470S\Downloads\"/>
    </mc:Choice>
  </mc:AlternateContent>
  <xr:revisionPtr revIDLastSave="0" documentId="13_ncr:1_{1C8D92CE-CCC5-424A-A209-90A27B7570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PI PHÒNG MARKETING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9" i="1" l="1"/>
  <c r="O52" i="1" s="1"/>
  <c r="N49" i="1"/>
  <c r="N52" i="1" s="1"/>
  <c r="M49" i="1"/>
  <c r="M52" i="1" s="1"/>
  <c r="L49" i="1"/>
  <c r="L52" i="1" s="1"/>
  <c r="K49" i="1"/>
  <c r="K52" i="1" s="1"/>
  <c r="J49" i="1"/>
  <c r="J52" i="1" s="1"/>
  <c r="I49" i="1"/>
  <c r="I52" i="1" s="1"/>
  <c r="H49" i="1"/>
  <c r="H52" i="1" s="1"/>
  <c r="G49" i="1"/>
  <c r="G52" i="1" s="1"/>
  <c r="F49" i="1"/>
  <c r="F52" i="1" s="1"/>
  <c r="E49" i="1"/>
  <c r="E52" i="1" s="1"/>
  <c r="D49" i="1"/>
  <c r="D52" i="1" s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R16" i="1"/>
  <c r="R15" i="1"/>
  <c r="R44" i="1" s="1"/>
  <c r="C4" i="1" s="1"/>
  <c r="C7" i="1" s="1"/>
  <c r="Q15" i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R14" i="1"/>
  <c r="D5" i="1"/>
</calcChain>
</file>

<file path=xl/sharedStrings.xml><?xml version="1.0" encoding="utf-8"?>
<sst xmlns="http://schemas.openxmlformats.org/spreadsheetml/2006/main" count="40" uniqueCount="24">
  <si>
    <t>KPI PHÒNG MARKETING</t>
  </si>
  <si>
    <t>LEADS</t>
  </si>
  <si>
    <t>MỤC TIÊU</t>
  </si>
  <si>
    <t>TỶ LỆ HOÀN THÀNH</t>
  </si>
  <si>
    <t>TỶ LỆ TRUY CẬP TRONG THÁNG</t>
  </si>
  <si>
    <t>TỔNG</t>
  </si>
  <si>
    <t>NGÀY</t>
  </si>
  <si>
    <t>SOURCE</t>
  </si>
  <si>
    <t>AD WORD</t>
  </si>
  <si>
    <t>BLOG 1</t>
  </si>
  <si>
    <t>BLOG 2</t>
  </si>
  <si>
    <t>BLOG 3</t>
  </si>
  <si>
    <t>INSTAGRAM</t>
  </si>
  <si>
    <t>WHATAPP</t>
  </si>
  <si>
    <t>FACEBOOK 1</t>
  </si>
  <si>
    <t>FACEBOOK 2</t>
  </si>
  <si>
    <t>TUMBLR</t>
  </si>
  <si>
    <t>ZALO</t>
  </si>
  <si>
    <t>TWITTER</t>
  </si>
  <si>
    <t>WEBSITE</t>
  </si>
  <si>
    <t>TỔNG LEADS</t>
  </si>
  <si>
    <t>CƠ HỘI</t>
  </si>
  <si>
    <t>GIÁ TRỊ LEADS</t>
  </si>
  <si>
    <t>PHÍ TRÊN MỖI 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</si>
</sst>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[$đ-42A]"/>
  </numFmts>
  <fonts count="20" x14ac:knownFonts="1">
    <font>
      <sz val="12"/>
      <color theme="1"/>
      <name val="Calibri"/>
      <scheme val="minor"/>
    </font>
    <font>
      <sz val="12"/>
      <color theme="1"/>
      <name val="Times New Roman"/>
    </font>
    <font>
      <b/>
      <sz val="22"/>
      <color rgb="FFFFFFFF"/>
      <name val="Times New Roman"/>
    </font>
    <font>
      <sz val="12"/>
      <name val="Calibri"/>
    </font>
    <font>
      <b/>
      <sz val="22"/>
      <color theme="0"/>
      <name val="Times New Roman"/>
    </font>
    <font>
      <b/>
      <sz val="16"/>
      <color theme="0"/>
      <name val="Times New Roman"/>
    </font>
    <font>
      <b/>
      <sz val="16"/>
      <color theme="1"/>
      <name val="Times New Roman"/>
    </font>
    <font>
      <b/>
      <sz val="28"/>
      <color theme="1"/>
      <name val="Times New Roman"/>
    </font>
    <font>
      <b/>
      <sz val="14"/>
      <color rgb="FFFFFFFF"/>
      <name val="Times New Roman"/>
    </font>
    <font>
      <b/>
      <sz val="18"/>
      <color theme="1"/>
      <name val="Times New Roman"/>
    </font>
    <font>
      <b/>
      <sz val="18"/>
      <color rgb="FF7F7F7F"/>
      <name val="Times New Roman"/>
    </font>
    <font>
      <b/>
      <sz val="14"/>
      <color theme="1"/>
      <name val="Times New Roman"/>
    </font>
    <font>
      <sz val="11"/>
      <color theme="1"/>
      <name val="Times New Roman"/>
    </font>
    <font>
      <b/>
      <sz val="24"/>
      <color theme="1"/>
      <name val="Times New Roman"/>
    </font>
    <font>
      <sz val="10"/>
      <color theme="1"/>
      <name val="Times New Roman"/>
    </font>
    <font>
      <b/>
      <sz val="16"/>
      <color rgb="FFFFFFFF"/>
      <name val="Times New Roman"/>
    </font>
    <font>
      <b/>
      <sz val="10"/>
      <color rgb="FFFFFFFF"/>
      <name val="Times New Roman"/>
    </font>
    <font>
      <b/>
      <sz val="10"/>
      <color theme="0"/>
      <name val="Times New Roman"/>
    </font>
    <font>
      <b/>
      <sz val="12"/>
      <color theme="1"/>
      <name val="Times New Roman"/>
    </font>
    <font>
      <b/>
      <sz val="12"/>
      <color rgb="FFFFFFFF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rgb="FFE2EFD9"/>
        <bgColor rgb="FFE2EFD9"/>
      </patternFill>
    </fill>
    <fill>
      <patternFill patternType="solid">
        <fgColor rgb="FF03C25B"/>
        <bgColor rgb="FF03C25B"/>
      </patternFill>
    </fill>
    <fill>
      <patternFill patternType="solid">
        <fgColor rgb="FFFCE5CD"/>
        <bgColor rgb="FFFCE5CD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9" fontId="13" fillId="4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" fontId="1" fillId="4" borderId="11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1" fontId="1" fillId="4" borderId="12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 wrapText="1"/>
    </xf>
    <xf numFmtId="164" fontId="12" fillId="4" borderId="12" xfId="0" applyNumberFormat="1" applyFont="1" applyFill="1" applyBorder="1" applyAlignment="1">
      <alignment horizontal="center" vertical="center" wrapText="1"/>
    </xf>
    <xf numFmtId="164" fontId="12" fillId="6" borderId="12" xfId="0" applyNumberFormat="1" applyFont="1" applyFill="1" applyBorder="1" applyAlignment="1">
      <alignment horizontal="center" vertical="center" wrapText="1"/>
    </xf>
    <xf numFmtId="165" fontId="12" fillId="4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5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17" fillId="5" borderId="5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xVal>
            <c:numRef>
              <c:f>'KPI PHÒNG MARKETING'!$Q$14:$Q$43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'KPI PHÒNG MARKETING'!$R$14:$R$43</c:f>
              <c:numCache>
                <c:formatCode>0</c:formatCode>
                <c:ptCount val="30"/>
                <c:pt idx="0">
                  <c:v>408</c:v>
                </c:pt>
                <c:pt idx="1">
                  <c:v>452</c:v>
                </c:pt>
                <c:pt idx="2">
                  <c:v>614</c:v>
                </c:pt>
                <c:pt idx="3">
                  <c:v>379</c:v>
                </c:pt>
                <c:pt idx="4">
                  <c:v>339</c:v>
                </c:pt>
                <c:pt idx="5">
                  <c:v>522</c:v>
                </c:pt>
                <c:pt idx="6">
                  <c:v>517</c:v>
                </c:pt>
                <c:pt idx="7">
                  <c:v>467</c:v>
                </c:pt>
                <c:pt idx="8">
                  <c:v>310</c:v>
                </c:pt>
                <c:pt idx="9">
                  <c:v>391</c:v>
                </c:pt>
                <c:pt idx="10">
                  <c:v>469</c:v>
                </c:pt>
                <c:pt idx="11">
                  <c:v>415</c:v>
                </c:pt>
                <c:pt idx="12">
                  <c:v>444</c:v>
                </c:pt>
                <c:pt idx="13">
                  <c:v>516</c:v>
                </c:pt>
                <c:pt idx="14">
                  <c:v>581</c:v>
                </c:pt>
                <c:pt idx="15">
                  <c:v>373</c:v>
                </c:pt>
                <c:pt idx="16">
                  <c:v>645</c:v>
                </c:pt>
                <c:pt idx="17">
                  <c:v>449</c:v>
                </c:pt>
                <c:pt idx="18">
                  <c:v>407</c:v>
                </c:pt>
                <c:pt idx="19">
                  <c:v>502</c:v>
                </c:pt>
                <c:pt idx="20">
                  <c:v>670</c:v>
                </c:pt>
                <c:pt idx="21">
                  <c:v>739</c:v>
                </c:pt>
                <c:pt idx="22">
                  <c:v>427</c:v>
                </c:pt>
                <c:pt idx="23">
                  <c:v>462</c:v>
                </c:pt>
                <c:pt idx="24">
                  <c:v>417</c:v>
                </c:pt>
                <c:pt idx="25">
                  <c:v>486</c:v>
                </c:pt>
                <c:pt idx="26">
                  <c:v>444</c:v>
                </c:pt>
                <c:pt idx="27">
                  <c:v>473</c:v>
                </c:pt>
                <c:pt idx="28">
                  <c:v>483</c:v>
                </c:pt>
                <c:pt idx="29">
                  <c:v>493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97-49D1-AC44-50EB46DFB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258661"/>
        <c:axId val="1346661977"/>
      </c:scatterChart>
      <c:valAx>
        <c:axId val="1103258661"/>
        <c:scaling>
          <c:orientation val="minMax"/>
          <c:max val="3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346661977"/>
        <c:crosses val="autoZero"/>
        <c:crossBetween val="midCat"/>
        <c:majorUnit val="1"/>
      </c:valAx>
      <c:valAx>
        <c:axId val="13466619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103258661"/>
        <c:crosses val="autoZero"/>
        <c:crossBetween val="midCat"/>
      </c:valAx>
    </c:plotArea>
    <c:plotVisOnly val="1"/>
    <c:dispBlanksAs val="zero"/>
    <c:showDLblsOverMax val="1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chemeClr val="lt1"/>
                </a:solidFill>
                <a:latin typeface="+mn-lt"/>
              </a:defRPr>
            </a:pPr>
            <a:r>
              <a:rPr lang="en-US" sz="1800" b="1" i="0">
                <a:solidFill>
                  <a:schemeClr val="lt1"/>
                </a:solidFill>
                <a:latin typeface="+mn-lt"/>
              </a:rPr>
              <a:t>LEADS PER SOURCE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E99-4238-BE18-ACC737D82741}"/>
              </c:ext>
            </c:extLst>
          </c:dPt>
          <c:dPt>
            <c:idx val="1"/>
            <c:invertIfNegative val="1"/>
            <c:bubble3D val="0"/>
            <c:spPr>
              <a:solidFill>
                <a:srgbClr val="4472C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E99-4238-BE18-ACC737D82741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E99-4238-BE18-ACC737D82741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E99-4238-BE18-ACC737D82741}"/>
              </c:ext>
            </c:extLst>
          </c:dPt>
          <c:dPt>
            <c:idx val="4"/>
            <c:invertIfNegative val="1"/>
            <c:bubble3D val="0"/>
            <c:spPr>
              <a:solidFill>
                <a:srgbClr val="4472C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E99-4238-BE18-ACC737D82741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8E99-4238-BE18-ACC737D82741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8E99-4238-BE18-ACC737D82741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8E99-4238-BE18-ACC737D82741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A-8E99-4238-BE18-ACC737D82741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B-8E99-4238-BE18-ACC737D82741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C-8E99-4238-BE18-ACC737D82741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D-8E99-4238-BE18-ACC737D82741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E99-4238-BE18-ACC737D82741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E99-4238-BE18-ACC737D82741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E99-4238-BE18-ACC737D82741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E99-4238-BE18-ACC737D82741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E99-4238-BE18-ACC737D82741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E99-4238-BE18-ACC737D82741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E99-4238-BE18-ACC737D82741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E99-4238-BE18-ACC737D82741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E99-4238-BE18-ACC737D8274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E99-4238-BE18-ACC737D82741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E99-4238-BE18-ACC737D8274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E99-4238-BE18-ACC737D827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PHÒNG MARKETING'!$D$48:$O$48</c:f>
              <c:strCache>
                <c:ptCount val="12"/>
                <c:pt idx="0">
                  <c:v>AD WORD</c:v>
                </c:pt>
                <c:pt idx="1">
                  <c:v>BLOG 1</c:v>
                </c:pt>
                <c:pt idx="2">
                  <c:v>BLOG 2</c:v>
                </c:pt>
                <c:pt idx="3">
                  <c:v>BLOG 3</c:v>
                </c:pt>
                <c:pt idx="4">
                  <c:v>INSTAGRAM</c:v>
                </c:pt>
                <c:pt idx="5">
                  <c:v>WHATAPP</c:v>
                </c:pt>
                <c:pt idx="6">
                  <c:v>FACEBOOK 1</c:v>
                </c:pt>
                <c:pt idx="7">
                  <c:v>FACEBOOK 2</c:v>
                </c:pt>
                <c:pt idx="8">
                  <c:v>TUMBLR</c:v>
                </c:pt>
                <c:pt idx="9">
                  <c:v>ZALO</c:v>
                </c:pt>
                <c:pt idx="10">
                  <c:v>TWITTER</c:v>
                </c:pt>
                <c:pt idx="11">
                  <c:v>WEBSITE</c:v>
                </c:pt>
              </c:strCache>
            </c:strRef>
          </c:cat>
          <c:val>
            <c:numRef>
              <c:f>'KPI PHÒNG MARKETING'!$D$49:$O$49</c:f>
              <c:numCache>
                <c:formatCode>0</c:formatCode>
                <c:ptCount val="12"/>
                <c:pt idx="0">
                  <c:v>193</c:v>
                </c:pt>
                <c:pt idx="1">
                  <c:v>3562</c:v>
                </c:pt>
                <c:pt idx="2">
                  <c:v>3518</c:v>
                </c:pt>
                <c:pt idx="3">
                  <c:v>4069</c:v>
                </c:pt>
                <c:pt idx="4">
                  <c:v>178</c:v>
                </c:pt>
                <c:pt idx="5">
                  <c:v>54</c:v>
                </c:pt>
                <c:pt idx="6">
                  <c:v>132</c:v>
                </c:pt>
                <c:pt idx="7">
                  <c:v>216</c:v>
                </c:pt>
                <c:pt idx="8">
                  <c:v>1005</c:v>
                </c:pt>
                <c:pt idx="9">
                  <c:v>1022</c:v>
                </c:pt>
                <c:pt idx="10">
                  <c:v>245</c:v>
                </c:pt>
                <c:pt idx="11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8E99-4238-BE18-ACC737D82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810625"/>
        <c:axId val="471716086"/>
      </c:barChart>
      <c:catAx>
        <c:axId val="27381062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100" b="1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471716086"/>
        <c:crosses val="autoZero"/>
        <c:auto val="1"/>
        <c:lblAlgn val="ctr"/>
        <c:lblOffset val="100"/>
        <c:noMultiLvlLbl val="1"/>
      </c:catAx>
      <c:valAx>
        <c:axId val="47171608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100" b="1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273810625"/>
        <c:crosses val="max"/>
        <c:crossBetween val="between"/>
      </c:valAx>
    </c:plotArea>
    <c:plotVisOnly val="1"/>
    <c:dispBlanksAs val="zero"/>
    <c:showDLblsOverMax val="1"/>
  </c:chart>
  <c:spPr>
    <a:solidFill>
      <a:schemeClr val="accent2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chemeClr val="lt1"/>
                </a:solidFill>
                <a:latin typeface="+mn-lt"/>
              </a:defRPr>
            </a:pPr>
            <a:r>
              <a:rPr lang="en-US" sz="1800" b="1" i="0">
                <a:solidFill>
                  <a:schemeClr val="lt1"/>
                </a:solidFill>
                <a:latin typeface="+mn-lt"/>
              </a:rPr>
              <a:t>RESPONSE TIME OVER 30 DAYS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B0A2-4F82-9B0B-89ED2E221A07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B0A2-4F82-9B0B-89ED2E221A07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B0A2-4F82-9B0B-89ED2E221A07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B0A2-4F82-9B0B-89ED2E221A07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B0A2-4F82-9B0B-89ED2E221A07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B0A2-4F82-9B0B-89ED2E221A07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B0A2-4F82-9B0B-89ED2E221A07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B0A2-4F82-9B0B-89ED2E221A07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B0A2-4F82-9B0B-89ED2E221A07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B0A2-4F82-9B0B-89ED2E221A07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A-B0A2-4F82-9B0B-89ED2E221A07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B-B0A2-4F82-9B0B-89ED2E221A07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0A2-4F82-9B0B-89ED2E221A07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A2-4F82-9B0B-89ED2E221A07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0A2-4F82-9B0B-89ED2E221A07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0A2-4F82-9B0B-89ED2E221A07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0A2-4F82-9B0B-89ED2E221A07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0A2-4F82-9B0B-89ED2E221A07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0A2-4F82-9B0B-89ED2E221A07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0A2-4F82-9B0B-89ED2E221A07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0A2-4F82-9B0B-89ED2E221A07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0A2-4F82-9B0B-89ED2E221A07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0A2-4F82-9B0B-89ED2E221A07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FF"/>
                      </a:solidFill>
                      <a:latin typeface="+mn-lt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0A2-4F82-9B0B-89ED2E221A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PHÒNG MARKETING'!$D$48:$O$48</c:f>
              <c:strCache>
                <c:ptCount val="12"/>
                <c:pt idx="0">
                  <c:v>AD WORD</c:v>
                </c:pt>
                <c:pt idx="1">
                  <c:v>BLOG 1</c:v>
                </c:pt>
                <c:pt idx="2">
                  <c:v>BLOG 2</c:v>
                </c:pt>
                <c:pt idx="3">
                  <c:v>BLOG 3</c:v>
                </c:pt>
                <c:pt idx="4">
                  <c:v>INSTAGRAM</c:v>
                </c:pt>
                <c:pt idx="5">
                  <c:v>WHATAPP</c:v>
                </c:pt>
                <c:pt idx="6">
                  <c:v>FACEBOOK 1</c:v>
                </c:pt>
                <c:pt idx="7">
                  <c:v>FACEBOOK 2</c:v>
                </c:pt>
                <c:pt idx="8">
                  <c:v>TUMBLR</c:v>
                </c:pt>
                <c:pt idx="9">
                  <c:v>ZALO</c:v>
                </c:pt>
                <c:pt idx="10">
                  <c:v>TWITTER</c:v>
                </c:pt>
                <c:pt idx="11">
                  <c:v>WEBSITE</c:v>
                </c:pt>
              </c:strCache>
            </c:strRef>
          </c:cat>
          <c:val>
            <c:numRef>
              <c:f>'KPI PHÒNG MARKETING'!$D$51:$O$51</c:f>
              <c:numCache>
                <c:formatCode>#,##0.00\ [$đ-42A]</c:formatCode>
                <c:ptCount val="12"/>
                <c:pt idx="0">
                  <c:v>0</c:v>
                </c:pt>
                <c:pt idx="1">
                  <c:v>4000</c:v>
                </c:pt>
                <c:pt idx="2">
                  <c:v>3500</c:v>
                </c:pt>
                <c:pt idx="3">
                  <c:v>6200</c:v>
                </c:pt>
                <c:pt idx="4">
                  <c:v>22000</c:v>
                </c:pt>
                <c:pt idx="5">
                  <c:v>6500</c:v>
                </c:pt>
                <c:pt idx="6">
                  <c:v>1426</c:v>
                </c:pt>
                <c:pt idx="7">
                  <c:v>1101</c:v>
                </c:pt>
                <c:pt idx="8">
                  <c:v>2697</c:v>
                </c:pt>
                <c:pt idx="9">
                  <c:v>8200</c:v>
                </c:pt>
                <c:pt idx="10">
                  <c:v>1460</c:v>
                </c:pt>
                <c:pt idx="11">
                  <c:v>2100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B0A2-4F82-9B0B-89ED2E221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607736"/>
        <c:axId val="1538511191"/>
      </c:barChart>
      <c:catAx>
        <c:axId val="105460773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1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538511191"/>
        <c:crosses val="autoZero"/>
        <c:auto val="1"/>
        <c:lblAlgn val="ctr"/>
        <c:lblOffset val="100"/>
        <c:noMultiLvlLbl val="1"/>
      </c:catAx>
      <c:valAx>
        <c:axId val="153851119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100" b="1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054607736"/>
        <c:crosses val="max"/>
        <c:crossBetween val="between"/>
      </c:valAx>
    </c:plotArea>
    <c:plotVisOnly val="1"/>
    <c:dispBlanksAs val="zero"/>
    <c:showDLblsOverMax val="1"/>
  </c:chart>
  <c:spPr>
    <a:solidFill>
      <a:schemeClr val="accent6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742950</xdr:colOff>
      <xdr:row>2</xdr:row>
      <xdr:rowOff>9525</xdr:rowOff>
    </xdr:from>
    <xdr:ext cx="17983200" cy="3048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0</xdr:colOff>
      <xdr:row>8</xdr:row>
      <xdr:rowOff>47625</xdr:rowOff>
    </xdr:from>
    <xdr:ext cx="23021925" cy="3905250"/>
    <xdr:graphicFrame macro="">
      <xdr:nvGraphicFramePr>
        <xdr:cNvPr id="3" name="Chart 2" title="Biểu đồ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0</xdr:colOff>
      <xdr:row>9</xdr:row>
      <xdr:rowOff>47625</xdr:rowOff>
    </xdr:from>
    <xdr:ext cx="23183850" cy="38957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F7F7F"/>
    <pageSetUpPr fitToPage="1"/>
  </sheetPr>
  <dimension ref="A1:Z1000"/>
  <sheetViews>
    <sheetView showGridLines="0" tabSelected="1" workbookViewId="0">
      <pane ySplit="1" topLeftCell="A2" activePane="bottomLeft" state="frozen"/>
      <selection pane="bottomLeft" activeCell="B3" sqref="B3"/>
    </sheetView>
  </sheetViews>
  <sheetFormatPr defaultColWidth="11.25" defaultRowHeight="15" customHeight="1" x14ac:dyDescent="0.35"/>
  <cols>
    <col min="1" max="1" width="3.33203125" customWidth="1"/>
    <col min="2" max="2" width="3" customWidth="1"/>
    <col min="3" max="3" width="30.75" customWidth="1"/>
    <col min="4" max="19" width="15.75" customWidth="1"/>
    <col min="20" max="20" width="15.4140625" customWidth="1"/>
    <col min="21" max="21" width="3.33203125" customWidth="1"/>
    <col min="22" max="26" width="10.75" customWidth="1"/>
  </cols>
  <sheetData>
    <row r="1" spans="1:26" ht="49.5" customHeight="1" x14ac:dyDescent="0.35">
      <c r="A1" s="1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  <c r="S1" s="2"/>
      <c r="T1" s="2"/>
      <c r="U1" s="1"/>
      <c r="V1" s="1"/>
      <c r="W1" s="1"/>
      <c r="X1" s="1"/>
      <c r="Y1" s="1"/>
      <c r="Z1" s="1"/>
    </row>
    <row r="2" spans="1:26" ht="18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35">
      <c r="A3" s="1"/>
      <c r="B3" s="1"/>
      <c r="C3" s="3" t="s">
        <v>1</v>
      </c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2" customHeight="1" x14ac:dyDescent="0.35">
      <c r="A4" s="1"/>
      <c r="B4" s="1"/>
      <c r="C4" s="5">
        <f>'KPI PHÒNG MARKETING'!R44</f>
        <v>14294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" customHeight="1" x14ac:dyDescent="0.35">
      <c r="A5" s="1"/>
      <c r="B5" s="1"/>
      <c r="C5" s="6" t="s">
        <v>2</v>
      </c>
      <c r="D5" s="7">
        <f>'KPI PHÒNG MARKETING'!R45</f>
        <v>11000</v>
      </c>
      <c r="E5" s="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35">
      <c r="A6" s="1"/>
      <c r="B6" s="1"/>
      <c r="C6" s="6" t="s">
        <v>3</v>
      </c>
      <c r="D6" s="9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2" customHeight="1" x14ac:dyDescent="0.35">
      <c r="A7" s="10"/>
      <c r="B7" s="10"/>
      <c r="C7" s="11">
        <f>C4/D5</f>
        <v>1.2994545454545454</v>
      </c>
      <c r="D7" s="1"/>
      <c r="E7" s="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8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5" customHeight="1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3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" customHeight="1" x14ac:dyDescent="0.35">
      <c r="A13" s="13"/>
      <c r="B13" s="13"/>
      <c r="C13" s="37" t="s">
        <v>4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/>
      <c r="P13" s="12"/>
      <c r="Q13" s="14" t="s">
        <v>5</v>
      </c>
      <c r="R13" s="15" t="s">
        <v>6</v>
      </c>
      <c r="S13" s="13"/>
      <c r="T13" s="13"/>
      <c r="U13" s="13"/>
      <c r="V13" s="13"/>
      <c r="W13" s="13"/>
      <c r="X13" s="13"/>
      <c r="Y13" s="13"/>
      <c r="Z13" s="13"/>
    </row>
    <row r="14" spans="1:26" ht="24" customHeight="1" x14ac:dyDescent="0.35">
      <c r="A14" s="13"/>
      <c r="B14" s="13"/>
      <c r="C14" s="16"/>
      <c r="D14" s="40" t="s">
        <v>7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12"/>
      <c r="Q14" s="17">
        <v>1</v>
      </c>
      <c r="R14" s="18">
        <f t="shared" ref="R14:R43" si="0">SUM(D16:O16)</f>
        <v>408</v>
      </c>
      <c r="S14" s="13"/>
      <c r="T14" s="13"/>
      <c r="U14" s="13"/>
      <c r="V14" s="13"/>
      <c r="W14" s="13"/>
      <c r="X14" s="13"/>
      <c r="Y14" s="13"/>
      <c r="Z14" s="13"/>
    </row>
    <row r="15" spans="1:26" ht="37.5" customHeight="1" x14ac:dyDescent="0.35">
      <c r="A15" s="13"/>
      <c r="B15" s="13"/>
      <c r="C15" s="19" t="s">
        <v>6</v>
      </c>
      <c r="D15" s="20" t="s">
        <v>8</v>
      </c>
      <c r="E15" s="20" t="s">
        <v>9</v>
      </c>
      <c r="F15" s="20" t="s">
        <v>10</v>
      </c>
      <c r="G15" s="20" t="s">
        <v>11</v>
      </c>
      <c r="H15" s="20" t="s">
        <v>12</v>
      </c>
      <c r="I15" s="20" t="s">
        <v>13</v>
      </c>
      <c r="J15" s="20" t="s">
        <v>14</v>
      </c>
      <c r="K15" s="20" t="s">
        <v>15</v>
      </c>
      <c r="L15" s="20" t="s">
        <v>16</v>
      </c>
      <c r="M15" s="20" t="s">
        <v>17</v>
      </c>
      <c r="N15" s="20" t="s">
        <v>18</v>
      </c>
      <c r="O15" s="20" t="s">
        <v>19</v>
      </c>
      <c r="P15" s="12"/>
      <c r="Q15" s="21">
        <f t="shared" ref="Q15:Q43" si="1">Q14+1</f>
        <v>2</v>
      </c>
      <c r="R15" s="22">
        <f t="shared" si="0"/>
        <v>452</v>
      </c>
      <c r="S15" s="13"/>
      <c r="T15" s="13"/>
      <c r="U15" s="13"/>
      <c r="V15" s="13"/>
      <c r="W15" s="13"/>
      <c r="X15" s="13"/>
      <c r="Y15" s="13"/>
      <c r="Z15" s="13"/>
    </row>
    <row r="16" spans="1:26" ht="24" customHeight="1" x14ac:dyDescent="0.35">
      <c r="A16" s="13"/>
      <c r="B16" s="13"/>
      <c r="C16" s="21">
        <v>1</v>
      </c>
      <c r="D16" s="22">
        <v>6</v>
      </c>
      <c r="E16" s="22">
        <v>76</v>
      </c>
      <c r="F16" s="22">
        <v>102</v>
      </c>
      <c r="G16" s="22">
        <v>133</v>
      </c>
      <c r="H16" s="22">
        <v>0</v>
      </c>
      <c r="I16" s="22">
        <v>3</v>
      </c>
      <c r="J16" s="22">
        <v>5</v>
      </c>
      <c r="K16" s="22">
        <v>9</v>
      </c>
      <c r="L16" s="22">
        <v>16</v>
      </c>
      <c r="M16" s="22">
        <v>43</v>
      </c>
      <c r="N16" s="22">
        <v>9</v>
      </c>
      <c r="O16" s="22">
        <v>6</v>
      </c>
      <c r="P16" s="12"/>
      <c r="Q16" s="21">
        <f t="shared" si="1"/>
        <v>3</v>
      </c>
      <c r="R16" s="22">
        <f t="shared" si="0"/>
        <v>614</v>
      </c>
      <c r="S16" s="13"/>
      <c r="T16" s="13"/>
      <c r="U16" s="13"/>
      <c r="V16" s="13"/>
      <c r="W16" s="13"/>
      <c r="X16" s="13"/>
      <c r="Y16" s="13"/>
      <c r="Z16" s="13"/>
    </row>
    <row r="17" spans="1:26" ht="24" customHeight="1" x14ac:dyDescent="0.35">
      <c r="A17" s="13"/>
      <c r="B17" s="13"/>
      <c r="C17" s="21">
        <f t="shared" ref="C17:C45" si="2">C16+1</f>
        <v>2</v>
      </c>
      <c r="D17" s="22">
        <v>5</v>
      </c>
      <c r="E17" s="22">
        <v>60</v>
      </c>
      <c r="F17" s="22">
        <v>172</v>
      </c>
      <c r="G17" s="22">
        <v>161</v>
      </c>
      <c r="H17" s="22">
        <v>0</v>
      </c>
      <c r="I17" s="22">
        <v>0</v>
      </c>
      <c r="J17" s="22">
        <v>6</v>
      </c>
      <c r="K17" s="22">
        <v>5</v>
      </c>
      <c r="L17" s="22">
        <v>10</v>
      </c>
      <c r="M17" s="22">
        <v>27</v>
      </c>
      <c r="N17" s="22">
        <v>0</v>
      </c>
      <c r="O17" s="22">
        <v>6</v>
      </c>
      <c r="P17" s="12"/>
      <c r="Q17" s="21">
        <f t="shared" si="1"/>
        <v>4</v>
      </c>
      <c r="R17" s="22">
        <f t="shared" si="0"/>
        <v>379</v>
      </c>
      <c r="S17" s="13"/>
      <c r="T17" s="13"/>
      <c r="U17" s="13"/>
      <c r="V17" s="13"/>
      <c r="W17" s="13"/>
      <c r="X17" s="13"/>
      <c r="Y17" s="13"/>
      <c r="Z17" s="13"/>
    </row>
    <row r="18" spans="1:26" ht="24" customHeight="1" x14ac:dyDescent="0.35">
      <c r="A18" s="13"/>
      <c r="B18" s="13"/>
      <c r="C18" s="21">
        <f t="shared" si="2"/>
        <v>3</v>
      </c>
      <c r="D18" s="22">
        <v>14</v>
      </c>
      <c r="E18" s="22">
        <v>188</v>
      </c>
      <c r="F18" s="22">
        <v>140</v>
      </c>
      <c r="G18" s="22">
        <v>190</v>
      </c>
      <c r="H18" s="22">
        <v>0</v>
      </c>
      <c r="I18" s="22">
        <v>3</v>
      </c>
      <c r="J18" s="22">
        <v>7</v>
      </c>
      <c r="K18" s="22">
        <v>6</v>
      </c>
      <c r="L18" s="22">
        <v>17</v>
      </c>
      <c r="M18" s="22">
        <v>36</v>
      </c>
      <c r="N18" s="22">
        <v>8</v>
      </c>
      <c r="O18" s="22">
        <v>5</v>
      </c>
      <c r="P18" s="12"/>
      <c r="Q18" s="21">
        <f t="shared" si="1"/>
        <v>5</v>
      </c>
      <c r="R18" s="22">
        <f t="shared" si="0"/>
        <v>339</v>
      </c>
      <c r="S18" s="13"/>
      <c r="T18" s="13"/>
      <c r="U18" s="13"/>
      <c r="V18" s="13"/>
      <c r="W18" s="13"/>
      <c r="X18" s="13"/>
      <c r="Y18" s="13"/>
      <c r="Z18" s="13"/>
    </row>
    <row r="19" spans="1:26" ht="24" customHeight="1" x14ac:dyDescent="0.35">
      <c r="A19" s="13"/>
      <c r="B19" s="13"/>
      <c r="C19" s="21">
        <f t="shared" si="2"/>
        <v>4</v>
      </c>
      <c r="D19" s="22">
        <v>3</v>
      </c>
      <c r="E19" s="22">
        <v>108</v>
      </c>
      <c r="F19" s="22">
        <v>134</v>
      </c>
      <c r="G19" s="22">
        <v>63</v>
      </c>
      <c r="H19" s="22">
        <v>0</v>
      </c>
      <c r="I19" s="22">
        <v>3</v>
      </c>
      <c r="J19" s="22">
        <v>6</v>
      </c>
      <c r="K19" s="22">
        <v>3</v>
      </c>
      <c r="L19" s="22">
        <v>10</v>
      </c>
      <c r="M19" s="22">
        <v>36</v>
      </c>
      <c r="N19" s="22">
        <v>13</v>
      </c>
      <c r="O19" s="22">
        <v>0</v>
      </c>
      <c r="P19" s="12"/>
      <c r="Q19" s="21">
        <f t="shared" si="1"/>
        <v>6</v>
      </c>
      <c r="R19" s="22">
        <f t="shared" si="0"/>
        <v>522</v>
      </c>
      <c r="S19" s="13"/>
      <c r="T19" s="13"/>
      <c r="U19" s="13"/>
      <c r="V19" s="13"/>
      <c r="W19" s="13"/>
      <c r="X19" s="13"/>
      <c r="Y19" s="13"/>
      <c r="Z19" s="13"/>
    </row>
    <row r="20" spans="1:26" ht="24" customHeight="1" x14ac:dyDescent="0.35">
      <c r="A20" s="13"/>
      <c r="B20" s="13"/>
      <c r="C20" s="21">
        <f t="shared" si="2"/>
        <v>5</v>
      </c>
      <c r="D20" s="22">
        <v>9</v>
      </c>
      <c r="E20" s="22">
        <v>118</v>
      </c>
      <c r="F20" s="22">
        <v>83</v>
      </c>
      <c r="G20" s="22">
        <v>52</v>
      </c>
      <c r="H20" s="22">
        <v>0</v>
      </c>
      <c r="I20" s="22">
        <v>2</v>
      </c>
      <c r="J20" s="22">
        <v>7</v>
      </c>
      <c r="K20" s="22">
        <v>3</v>
      </c>
      <c r="L20" s="22">
        <v>36</v>
      </c>
      <c r="M20" s="22">
        <v>19</v>
      </c>
      <c r="N20" s="22">
        <v>6</v>
      </c>
      <c r="O20" s="22">
        <v>4</v>
      </c>
      <c r="P20" s="12"/>
      <c r="Q20" s="21">
        <f t="shared" si="1"/>
        <v>7</v>
      </c>
      <c r="R20" s="22">
        <f t="shared" si="0"/>
        <v>517</v>
      </c>
      <c r="S20" s="13"/>
      <c r="T20" s="13"/>
      <c r="U20" s="13"/>
      <c r="V20" s="13"/>
      <c r="W20" s="13"/>
      <c r="X20" s="13"/>
      <c r="Y20" s="13"/>
      <c r="Z20" s="13"/>
    </row>
    <row r="21" spans="1:26" ht="24" customHeight="1" x14ac:dyDescent="0.35">
      <c r="A21" s="13"/>
      <c r="B21" s="13"/>
      <c r="C21" s="21">
        <f t="shared" si="2"/>
        <v>6</v>
      </c>
      <c r="D21" s="22">
        <v>9</v>
      </c>
      <c r="E21" s="22">
        <v>156</v>
      </c>
      <c r="F21" s="22">
        <v>148</v>
      </c>
      <c r="G21" s="22">
        <v>149</v>
      </c>
      <c r="H21" s="22">
        <v>0</v>
      </c>
      <c r="I21" s="22">
        <v>3</v>
      </c>
      <c r="J21" s="22">
        <v>6</v>
      </c>
      <c r="K21" s="22">
        <v>9</v>
      </c>
      <c r="L21" s="22">
        <v>25</v>
      </c>
      <c r="M21" s="22">
        <v>1</v>
      </c>
      <c r="N21" s="22">
        <v>16</v>
      </c>
      <c r="O21" s="22">
        <v>0</v>
      </c>
      <c r="P21" s="12"/>
      <c r="Q21" s="21">
        <f t="shared" si="1"/>
        <v>8</v>
      </c>
      <c r="R21" s="22">
        <f t="shared" si="0"/>
        <v>467</v>
      </c>
      <c r="S21" s="13"/>
      <c r="T21" s="13"/>
      <c r="U21" s="13"/>
      <c r="V21" s="13"/>
      <c r="W21" s="13"/>
      <c r="X21" s="13"/>
      <c r="Y21" s="13"/>
      <c r="Z21" s="13"/>
    </row>
    <row r="22" spans="1:26" ht="24" customHeight="1" x14ac:dyDescent="0.35">
      <c r="A22" s="13"/>
      <c r="B22" s="13"/>
      <c r="C22" s="21">
        <f t="shared" si="2"/>
        <v>7</v>
      </c>
      <c r="D22" s="22">
        <v>1</v>
      </c>
      <c r="E22" s="22">
        <v>149</v>
      </c>
      <c r="F22" s="22">
        <v>122</v>
      </c>
      <c r="G22" s="22">
        <v>146</v>
      </c>
      <c r="H22" s="22">
        <v>0</v>
      </c>
      <c r="I22" s="22">
        <v>1</v>
      </c>
      <c r="J22" s="22">
        <v>6</v>
      </c>
      <c r="K22" s="22">
        <v>7</v>
      </c>
      <c r="L22" s="22">
        <v>37</v>
      </c>
      <c r="M22" s="22">
        <v>33</v>
      </c>
      <c r="N22" s="22">
        <v>11</v>
      </c>
      <c r="O22" s="22">
        <v>4</v>
      </c>
      <c r="P22" s="12"/>
      <c r="Q22" s="21">
        <f t="shared" si="1"/>
        <v>9</v>
      </c>
      <c r="R22" s="22">
        <f t="shared" si="0"/>
        <v>310</v>
      </c>
      <c r="S22" s="13"/>
      <c r="T22" s="13"/>
      <c r="U22" s="13"/>
      <c r="V22" s="13"/>
      <c r="W22" s="13"/>
      <c r="X22" s="13"/>
      <c r="Y22" s="13"/>
      <c r="Z22" s="13"/>
    </row>
    <row r="23" spans="1:26" ht="24" customHeight="1" x14ac:dyDescent="0.35">
      <c r="A23" s="13"/>
      <c r="B23" s="13"/>
      <c r="C23" s="21">
        <f t="shared" si="2"/>
        <v>8</v>
      </c>
      <c r="D23" s="22">
        <v>12</v>
      </c>
      <c r="E23" s="22">
        <v>130</v>
      </c>
      <c r="F23" s="22">
        <v>53</v>
      </c>
      <c r="G23" s="22">
        <v>183</v>
      </c>
      <c r="H23" s="22">
        <v>0</v>
      </c>
      <c r="I23" s="22">
        <v>1</v>
      </c>
      <c r="J23" s="22">
        <v>7</v>
      </c>
      <c r="K23" s="22">
        <v>4</v>
      </c>
      <c r="L23" s="22">
        <v>36</v>
      </c>
      <c r="M23" s="22">
        <v>36</v>
      </c>
      <c r="N23" s="22">
        <v>1</v>
      </c>
      <c r="O23" s="22">
        <v>4</v>
      </c>
      <c r="P23" s="12"/>
      <c r="Q23" s="21">
        <f t="shared" si="1"/>
        <v>10</v>
      </c>
      <c r="R23" s="22">
        <f t="shared" si="0"/>
        <v>391</v>
      </c>
      <c r="S23" s="13"/>
      <c r="T23" s="13"/>
      <c r="U23" s="13"/>
      <c r="V23" s="13"/>
      <c r="W23" s="13"/>
      <c r="X23" s="13"/>
      <c r="Y23" s="13"/>
      <c r="Z23" s="13"/>
    </row>
    <row r="24" spans="1:26" ht="24" customHeight="1" x14ac:dyDescent="0.35">
      <c r="A24" s="13"/>
      <c r="B24" s="13"/>
      <c r="C24" s="21">
        <f t="shared" si="2"/>
        <v>9</v>
      </c>
      <c r="D24" s="22">
        <v>13</v>
      </c>
      <c r="E24" s="22">
        <v>113</v>
      </c>
      <c r="F24" s="22">
        <v>50</v>
      </c>
      <c r="G24" s="22">
        <v>56</v>
      </c>
      <c r="H24" s="22">
        <v>0</v>
      </c>
      <c r="I24" s="22">
        <v>2</v>
      </c>
      <c r="J24" s="22">
        <v>6</v>
      </c>
      <c r="K24" s="22">
        <v>11</v>
      </c>
      <c r="L24" s="22">
        <v>26</v>
      </c>
      <c r="M24" s="22">
        <v>14</v>
      </c>
      <c r="N24" s="22">
        <v>15</v>
      </c>
      <c r="O24" s="22">
        <v>4</v>
      </c>
      <c r="P24" s="12"/>
      <c r="Q24" s="21">
        <f t="shared" si="1"/>
        <v>11</v>
      </c>
      <c r="R24" s="22">
        <f t="shared" si="0"/>
        <v>469</v>
      </c>
      <c r="S24" s="13"/>
      <c r="T24" s="13"/>
      <c r="U24" s="13"/>
      <c r="V24" s="13"/>
      <c r="W24" s="13"/>
      <c r="X24" s="13"/>
      <c r="Y24" s="13"/>
      <c r="Z24" s="13"/>
    </row>
    <row r="25" spans="1:26" ht="24" customHeight="1" x14ac:dyDescent="0.35">
      <c r="A25" s="13"/>
      <c r="B25" s="13"/>
      <c r="C25" s="21">
        <f t="shared" si="2"/>
        <v>10</v>
      </c>
      <c r="D25" s="22">
        <v>6</v>
      </c>
      <c r="E25" s="22">
        <v>174</v>
      </c>
      <c r="F25" s="22">
        <v>56</v>
      </c>
      <c r="G25" s="22">
        <v>54</v>
      </c>
      <c r="H25" s="22">
        <v>0</v>
      </c>
      <c r="I25" s="22">
        <v>1</v>
      </c>
      <c r="J25" s="22">
        <v>2</v>
      </c>
      <c r="K25" s="22">
        <v>8</v>
      </c>
      <c r="L25" s="22">
        <v>56</v>
      </c>
      <c r="M25" s="22">
        <v>15</v>
      </c>
      <c r="N25" s="22">
        <v>16</v>
      </c>
      <c r="O25" s="22">
        <v>3</v>
      </c>
      <c r="P25" s="12"/>
      <c r="Q25" s="21">
        <f t="shared" si="1"/>
        <v>12</v>
      </c>
      <c r="R25" s="22">
        <f t="shared" si="0"/>
        <v>415</v>
      </c>
      <c r="S25" s="13"/>
      <c r="T25" s="13"/>
      <c r="U25" s="13"/>
      <c r="V25" s="13"/>
      <c r="W25" s="13"/>
      <c r="X25" s="13"/>
      <c r="Y25" s="13"/>
      <c r="Z25" s="13"/>
    </row>
    <row r="26" spans="1:26" ht="24" customHeight="1" x14ac:dyDescent="0.35">
      <c r="A26" s="13"/>
      <c r="B26" s="13"/>
      <c r="C26" s="21">
        <f t="shared" si="2"/>
        <v>11</v>
      </c>
      <c r="D26" s="22">
        <v>14</v>
      </c>
      <c r="E26" s="22">
        <v>89</v>
      </c>
      <c r="F26" s="22">
        <v>178</v>
      </c>
      <c r="G26" s="22">
        <v>82</v>
      </c>
      <c r="H26" s="22">
        <v>0</v>
      </c>
      <c r="I26" s="22">
        <v>3</v>
      </c>
      <c r="J26" s="22">
        <v>3</v>
      </c>
      <c r="K26" s="22">
        <v>8</v>
      </c>
      <c r="L26" s="22">
        <v>29</v>
      </c>
      <c r="M26" s="22">
        <v>44</v>
      </c>
      <c r="N26" s="22">
        <v>14</v>
      </c>
      <c r="O26" s="22">
        <v>5</v>
      </c>
      <c r="P26" s="12"/>
      <c r="Q26" s="21">
        <f t="shared" si="1"/>
        <v>13</v>
      </c>
      <c r="R26" s="22">
        <f t="shared" si="0"/>
        <v>444</v>
      </c>
      <c r="S26" s="13"/>
      <c r="T26" s="13"/>
      <c r="U26" s="13"/>
      <c r="V26" s="13"/>
      <c r="W26" s="13"/>
      <c r="X26" s="13"/>
      <c r="Y26" s="13"/>
      <c r="Z26" s="13"/>
    </row>
    <row r="27" spans="1:26" ht="24" customHeight="1" x14ac:dyDescent="0.35">
      <c r="A27" s="13"/>
      <c r="B27" s="13"/>
      <c r="C27" s="21">
        <f t="shared" si="2"/>
        <v>12</v>
      </c>
      <c r="D27" s="22">
        <v>2</v>
      </c>
      <c r="E27" s="22">
        <v>68</v>
      </c>
      <c r="F27" s="22">
        <v>160</v>
      </c>
      <c r="G27" s="22">
        <v>110</v>
      </c>
      <c r="H27" s="22">
        <v>0</v>
      </c>
      <c r="I27" s="22">
        <v>3</v>
      </c>
      <c r="J27" s="22">
        <v>1</v>
      </c>
      <c r="K27" s="22">
        <v>9</v>
      </c>
      <c r="L27" s="22">
        <v>47</v>
      </c>
      <c r="M27" s="22">
        <v>2</v>
      </c>
      <c r="N27" s="22">
        <v>9</v>
      </c>
      <c r="O27" s="22">
        <v>4</v>
      </c>
      <c r="P27" s="12"/>
      <c r="Q27" s="21">
        <f t="shared" si="1"/>
        <v>14</v>
      </c>
      <c r="R27" s="22">
        <f t="shared" si="0"/>
        <v>516</v>
      </c>
      <c r="S27" s="13"/>
      <c r="T27" s="13"/>
      <c r="U27" s="13"/>
      <c r="V27" s="13"/>
      <c r="W27" s="13"/>
      <c r="X27" s="13"/>
      <c r="Y27" s="13"/>
      <c r="Z27" s="13"/>
    </row>
    <row r="28" spans="1:26" ht="24" customHeight="1" x14ac:dyDescent="0.35">
      <c r="A28" s="13"/>
      <c r="B28" s="13"/>
      <c r="C28" s="21">
        <f t="shared" si="2"/>
        <v>13</v>
      </c>
      <c r="D28" s="22">
        <v>5</v>
      </c>
      <c r="E28" s="22">
        <v>80</v>
      </c>
      <c r="F28" s="22">
        <v>128</v>
      </c>
      <c r="G28" s="22">
        <v>137</v>
      </c>
      <c r="H28" s="22">
        <v>0</v>
      </c>
      <c r="I28" s="22">
        <v>0</v>
      </c>
      <c r="J28" s="22">
        <v>5</v>
      </c>
      <c r="K28" s="22">
        <v>10</v>
      </c>
      <c r="L28" s="22">
        <v>21</v>
      </c>
      <c r="M28" s="22">
        <v>53</v>
      </c>
      <c r="N28" s="22">
        <v>5</v>
      </c>
      <c r="O28" s="22">
        <v>0</v>
      </c>
      <c r="P28" s="12"/>
      <c r="Q28" s="21">
        <f t="shared" si="1"/>
        <v>15</v>
      </c>
      <c r="R28" s="22">
        <f t="shared" si="0"/>
        <v>581</v>
      </c>
      <c r="S28" s="13"/>
      <c r="T28" s="13"/>
      <c r="U28" s="13"/>
      <c r="V28" s="13"/>
      <c r="W28" s="13"/>
      <c r="X28" s="13"/>
      <c r="Y28" s="13"/>
      <c r="Z28" s="13"/>
    </row>
    <row r="29" spans="1:26" ht="24" customHeight="1" x14ac:dyDescent="0.35">
      <c r="A29" s="13"/>
      <c r="B29" s="13"/>
      <c r="C29" s="21">
        <f t="shared" si="2"/>
        <v>14</v>
      </c>
      <c r="D29" s="22">
        <v>3</v>
      </c>
      <c r="E29" s="22">
        <v>85</v>
      </c>
      <c r="F29" s="22">
        <v>175</v>
      </c>
      <c r="G29" s="22">
        <v>127</v>
      </c>
      <c r="H29" s="22">
        <v>0</v>
      </c>
      <c r="I29" s="22">
        <v>2</v>
      </c>
      <c r="J29" s="22">
        <v>7</v>
      </c>
      <c r="K29" s="22">
        <v>4</v>
      </c>
      <c r="L29" s="22">
        <v>47</v>
      </c>
      <c r="M29" s="22">
        <v>47</v>
      </c>
      <c r="N29" s="22">
        <v>13</v>
      </c>
      <c r="O29" s="22">
        <v>6</v>
      </c>
      <c r="P29" s="12"/>
      <c r="Q29" s="21">
        <f t="shared" si="1"/>
        <v>16</v>
      </c>
      <c r="R29" s="22">
        <f t="shared" si="0"/>
        <v>373</v>
      </c>
      <c r="S29" s="13"/>
      <c r="T29" s="13"/>
      <c r="U29" s="13"/>
      <c r="V29" s="13"/>
      <c r="W29" s="13"/>
      <c r="X29" s="13"/>
      <c r="Y29" s="13"/>
      <c r="Z29" s="13"/>
    </row>
    <row r="30" spans="1:26" ht="24" customHeight="1" x14ac:dyDescent="0.35">
      <c r="A30" s="13"/>
      <c r="B30" s="13"/>
      <c r="C30" s="21">
        <f t="shared" si="2"/>
        <v>15</v>
      </c>
      <c r="D30" s="22">
        <v>6</v>
      </c>
      <c r="E30" s="22">
        <v>174</v>
      </c>
      <c r="F30" s="22">
        <v>178</v>
      </c>
      <c r="G30" s="22">
        <v>115</v>
      </c>
      <c r="H30" s="22">
        <v>0</v>
      </c>
      <c r="I30" s="22">
        <v>0</v>
      </c>
      <c r="J30" s="22">
        <v>4</v>
      </c>
      <c r="K30" s="22">
        <v>10</v>
      </c>
      <c r="L30" s="22">
        <v>40</v>
      </c>
      <c r="M30" s="22">
        <v>46</v>
      </c>
      <c r="N30" s="22">
        <v>5</v>
      </c>
      <c r="O30" s="22">
        <v>3</v>
      </c>
      <c r="P30" s="12"/>
      <c r="Q30" s="21">
        <f t="shared" si="1"/>
        <v>17</v>
      </c>
      <c r="R30" s="22">
        <f t="shared" si="0"/>
        <v>645</v>
      </c>
      <c r="S30" s="13"/>
      <c r="T30" s="13"/>
      <c r="U30" s="13"/>
      <c r="V30" s="13"/>
      <c r="W30" s="13"/>
      <c r="X30" s="13"/>
      <c r="Y30" s="13"/>
      <c r="Z30" s="13"/>
    </row>
    <row r="31" spans="1:26" ht="24" customHeight="1" x14ac:dyDescent="0.35">
      <c r="A31" s="13"/>
      <c r="B31" s="13"/>
      <c r="C31" s="21">
        <f t="shared" si="2"/>
        <v>16</v>
      </c>
      <c r="D31" s="22">
        <v>2</v>
      </c>
      <c r="E31" s="22">
        <v>166</v>
      </c>
      <c r="F31" s="22">
        <v>70</v>
      </c>
      <c r="G31" s="22">
        <v>83</v>
      </c>
      <c r="H31" s="22">
        <v>0</v>
      </c>
      <c r="I31" s="22">
        <v>0</v>
      </c>
      <c r="J31" s="22">
        <v>4</v>
      </c>
      <c r="K31" s="22">
        <v>3</v>
      </c>
      <c r="L31" s="22">
        <v>13</v>
      </c>
      <c r="M31" s="22">
        <v>18</v>
      </c>
      <c r="N31" s="22">
        <v>10</v>
      </c>
      <c r="O31" s="22">
        <v>4</v>
      </c>
      <c r="P31" s="12"/>
      <c r="Q31" s="21">
        <f t="shared" si="1"/>
        <v>18</v>
      </c>
      <c r="R31" s="22">
        <f t="shared" si="0"/>
        <v>449</v>
      </c>
      <c r="S31" s="13"/>
      <c r="T31" s="13"/>
      <c r="U31" s="13"/>
      <c r="V31" s="13"/>
      <c r="W31" s="13"/>
      <c r="X31" s="13"/>
      <c r="Y31" s="13"/>
      <c r="Z31" s="13"/>
    </row>
    <row r="32" spans="1:26" ht="24" customHeight="1" x14ac:dyDescent="0.35">
      <c r="A32" s="13"/>
      <c r="B32" s="13"/>
      <c r="C32" s="21">
        <f t="shared" si="2"/>
        <v>17</v>
      </c>
      <c r="D32" s="22">
        <v>10</v>
      </c>
      <c r="E32" s="22">
        <v>171</v>
      </c>
      <c r="F32" s="22">
        <v>178</v>
      </c>
      <c r="G32" s="22">
        <v>153</v>
      </c>
      <c r="H32" s="22">
        <v>0</v>
      </c>
      <c r="I32" s="22">
        <v>3</v>
      </c>
      <c r="J32" s="22">
        <v>7</v>
      </c>
      <c r="K32" s="22">
        <v>10</v>
      </c>
      <c r="L32" s="22">
        <v>49</v>
      </c>
      <c r="M32" s="22">
        <v>58</v>
      </c>
      <c r="N32" s="22">
        <v>2</v>
      </c>
      <c r="O32" s="22">
        <v>4</v>
      </c>
      <c r="P32" s="12"/>
      <c r="Q32" s="21">
        <f t="shared" si="1"/>
        <v>19</v>
      </c>
      <c r="R32" s="22">
        <f t="shared" si="0"/>
        <v>407</v>
      </c>
      <c r="S32" s="13"/>
      <c r="T32" s="13"/>
      <c r="U32" s="13"/>
      <c r="V32" s="13"/>
      <c r="W32" s="13"/>
      <c r="X32" s="13"/>
      <c r="Y32" s="13"/>
      <c r="Z32" s="13"/>
    </row>
    <row r="33" spans="1:26" ht="24" customHeight="1" x14ac:dyDescent="0.35">
      <c r="A33" s="13"/>
      <c r="B33" s="13"/>
      <c r="C33" s="21">
        <f t="shared" si="2"/>
        <v>18</v>
      </c>
      <c r="D33" s="22">
        <v>0</v>
      </c>
      <c r="E33" s="22">
        <v>179</v>
      </c>
      <c r="F33" s="22">
        <v>55</v>
      </c>
      <c r="G33" s="22">
        <v>132</v>
      </c>
      <c r="H33" s="22">
        <v>0</v>
      </c>
      <c r="I33" s="22">
        <v>3</v>
      </c>
      <c r="J33" s="22">
        <v>1</v>
      </c>
      <c r="K33" s="22">
        <v>11</v>
      </c>
      <c r="L33" s="22">
        <v>19</v>
      </c>
      <c r="M33" s="22">
        <v>41</v>
      </c>
      <c r="N33" s="22">
        <v>6</v>
      </c>
      <c r="O33" s="22">
        <v>2</v>
      </c>
      <c r="P33" s="12"/>
      <c r="Q33" s="21">
        <f t="shared" si="1"/>
        <v>20</v>
      </c>
      <c r="R33" s="22">
        <f t="shared" si="0"/>
        <v>502</v>
      </c>
      <c r="S33" s="13"/>
      <c r="T33" s="13"/>
      <c r="U33" s="13"/>
      <c r="V33" s="13"/>
      <c r="W33" s="13"/>
      <c r="X33" s="13"/>
      <c r="Y33" s="13"/>
      <c r="Z33" s="13"/>
    </row>
    <row r="34" spans="1:26" ht="24" customHeight="1" x14ac:dyDescent="0.35">
      <c r="A34" s="13"/>
      <c r="B34" s="13"/>
      <c r="C34" s="21">
        <f t="shared" si="2"/>
        <v>19</v>
      </c>
      <c r="D34" s="22">
        <v>9</v>
      </c>
      <c r="E34" s="22">
        <v>122</v>
      </c>
      <c r="F34" s="22">
        <v>75</v>
      </c>
      <c r="G34" s="22">
        <v>139</v>
      </c>
      <c r="H34" s="22">
        <v>0</v>
      </c>
      <c r="I34" s="22">
        <v>2</v>
      </c>
      <c r="J34" s="22">
        <v>1</v>
      </c>
      <c r="K34" s="22">
        <v>7</v>
      </c>
      <c r="L34" s="22">
        <v>34</v>
      </c>
      <c r="M34" s="22">
        <v>8</v>
      </c>
      <c r="N34" s="22">
        <v>9</v>
      </c>
      <c r="O34" s="22">
        <v>1</v>
      </c>
      <c r="P34" s="12"/>
      <c r="Q34" s="21">
        <f t="shared" si="1"/>
        <v>21</v>
      </c>
      <c r="R34" s="22">
        <f t="shared" si="0"/>
        <v>670</v>
      </c>
      <c r="S34" s="13"/>
      <c r="T34" s="13"/>
      <c r="U34" s="13"/>
      <c r="V34" s="13"/>
      <c r="W34" s="13"/>
      <c r="X34" s="13"/>
      <c r="Y34" s="13"/>
      <c r="Z34" s="13"/>
    </row>
    <row r="35" spans="1:26" ht="24" customHeight="1" x14ac:dyDescent="0.35">
      <c r="A35" s="13"/>
      <c r="B35" s="13"/>
      <c r="C35" s="21">
        <f t="shared" si="2"/>
        <v>20</v>
      </c>
      <c r="D35" s="22">
        <v>6</v>
      </c>
      <c r="E35" s="22">
        <v>136</v>
      </c>
      <c r="F35" s="22">
        <v>89</v>
      </c>
      <c r="G35" s="22">
        <v>192</v>
      </c>
      <c r="H35" s="22">
        <v>0</v>
      </c>
      <c r="I35" s="22">
        <v>3</v>
      </c>
      <c r="J35" s="22">
        <v>4</v>
      </c>
      <c r="K35" s="22">
        <v>8</v>
      </c>
      <c r="L35" s="22">
        <v>33</v>
      </c>
      <c r="M35" s="22">
        <v>29</v>
      </c>
      <c r="N35" s="22">
        <v>0</v>
      </c>
      <c r="O35" s="22">
        <v>2</v>
      </c>
      <c r="P35" s="12"/>
      <c r="Q35" s="21">
        <f t="shared" si="1"/>
        <v>22</v>
      </c>
      <c r="R35" s="22">
        <f t="shared" si="0"/>
        <v>739</v>
      </c>
      <c r="S35" s="13"/>
      <c r="T35" s="13"/>
      <c r="U35" s="13"/>
      <c r="V35" s="13"/>
      <c r="W35" s="13"/>
      <c r="X35" s="13"/>
      <c r="Y35" s="13"/>
      <c r="Z35" s="13"/>
    </row>
    <row r="36" spans="1:26" ht="24" customHeight="1" x14ac:dyDescent="0.35">
      <c r="A36" s="13"/>
      <c r="B36" s="13"/>
      <c r="C36" s="21">
        <f t="shared" si="2"/>
        <v>21</v>
      </c>
      <c r="D36" s="22">
        <v>0</v>
      </c>
      <c r="E36" s="22">
        <v>162</v>
      </c>
      <c r="F36" s="22">
        <v>156</v>
      </c>
      <c r="G36" s="22">
        <v>150</v>
      </c>
      <c r="H36" s="22">
        <v>80</v>
      </c>
      <c r="I36" s="22">
        <v>1</v>
      </c>
      <c r="J36" s="22">
        <v>5</v>
      </c>
      <c r="K36" s="22">
        <v>6</v>
      </c>
      <c r="L36" s="22">
        <v>53</v>
      </c>
      <c r="M36" s="22">
        <v>50</v>
      </c>
      <c r="N36" s="22">
        <v>5</v>
      </c>
      <c r="O36" s="22">
        <v>2</v>
      </c>
      <c r="P36" s="12"/>
      <c r="Q36" s="21">
        <f t="shared" si="1"/>
        <v>23</v>
      </c>
      <c r="R36" s="22">
        <f t="shared" si="0"/>
        <v>427</v>
      </c>
      <c r="S36" s="13"/>
      <c r="T36" s="13"/>
      <c r="U36" s="13"/>
      <c r="V36" s="13"/>
      <c r="W36" s="13"/>
      <c r="X36" s="13"/>
      <c r="Y36" s="13"/>
      <c r="Z36" s="13"/>
    </row>
    <row r="37" spans="1:26" ht="24" customHeight="1" x14ac:dyDescent="0.35">
      <c r="A37" s="13"/>
      <c r="B37" s="13"/>
      <c r="C37" s="21">
        <f t="shared" si="2"/>
        <v>22</v>
      </c>
      <c r="D37" s="22">
        <v>8</v>
      </c>
      <c r="E37" s="22">
        <v>199</v>
      </c>
      <c r="F37" s="22">
        <v>147</v>
      </c>
      <c r="G37" s="22">
        <v>193</v>
      </c>
      <c r="H37" s="22">
        <v>50</v>
      </c>
      <c r="I37" s="22">
        <v>2</v>
      </c>
      <c r="J37" s="22">
        <v>5</v>
      </c>
      <c r="K37" s="22">
        <v>5</v>
      </c>
      <c r="L37" s="22">
        <v>59</v>
      </c>
      <c r="M37" s="22">
        <v>58</v>
      </c>
      <c r="N37" s="22">
        <v>10</v>
      </c>
      <c r="O37" s="22">
        <v>3</v>
      </c>
      <c r="P37" s="12"/>
      <c r="Q37" s="21">
        <f t="shared" si="1"/>
        <v>24</v>
      </c>
      <c r="R37" s="22">
        <f t="shared" si="0"/>
        <v>462</v>
      </c>
      <c r="S37" s="13"/>
      <c r="T37" s="13"/>
      <c r="U37" s="13"/>
      <c r="V37" s="13"/>
      <c r="W37" s="13"/>
      <c r="X37" s="13"/>
      <c r="Y37" s="13"/>
      <c r="Z37" s="13"/>
    </row>
    <row r="38" spans="1:26" ht="24" customHeight="1" x14ac:dyDescent="0.35">
      <c r="A38" s="13"/>
      <c r="B38" s="13"/>
      <c r="C38" s="21">
        <f t="shared" si="2"/>
        <v>23</v>
      </c>
      <c r="D38" s="22">
        <v>5</v>
      </c>
      <c r="E38" s="22">
        <v>64</v>
      </c>
      <c r="F38" s="22">
        <v>52</v>
      </c>
      <c r="G38" s="22">
        <v>187</v>
      </c>
      <c r="H38" s="22">
        <v>20</v>
      </c>
      <c r="I38" s="22">
        <v>2</v>
      </c>
      <c r="J38" s="22">
        <v>0</v>
      </c>
      <c r="K38" s="22">
        <v>4</v>
      </c>
      <c r="L38" s="22">
        <v>44</v>
      </c>
      <c r="M38" s="22">
        <v>34</v>
      </c>
      <c r="N38" s="22">
        <v>12</v>
      </c>
      <c r="O38" s="22">
        <v>3</v>
      </c>
      <c r="P38" s="12"/>
      <c r="Q38" s="21">
        <f t="shared" si="1"/>
        <v>25</v>
      </c>
      <c r="R38" s="22">
        <f t="shared" si="0"/>
        <v>417</v>
      </c>
      <c r="S38" s="13"/>
      <c r="T38" s="13"/>
      <c r="U38" s="13"/>
      <c r="V38" s="13"/>
      <c r="W38" s="13"/>
      <c r="X38" s="13"/>
      <c r="Y38" s="13"/>
      <c r="Z38" s="13"/>
    </row>
    <row r="39" spans="1:26" ht="24" customHeight="1" x14ac:dyDescent="0.35">
      <c r="A39" s="13"/>
      <c r="B39" s="13"/>
      <c r="C39" s="21">
        <f t="shared" si="2"/>
        <v>24</v>
      </c>
      <c r="D39" s="22">
        <v>11</v>
      </c>
      <c r="E39" s="22">
        <v>78</v>
      </c>
      <c r="F39" s="22">
        <v>137</v>
      </c>
      <c r="G39" s="22">
        <v>105</v>
      </c>
      <c r="H39" s="22">
        <v>10</v>
      </c>
      <c r="I39" s="22">
        <v>2</v>
      </c>
      <c r="J39" s="22">
        <v>1</v>
      </c>
      <c r="K39" s="22">
        <v>9</v>
      </c>
      <c r="L39" s="22">
        <v>36</v>
      </c>
      <c r="M39" s="22">
        <v>55</v>
      </c>
      <c r="N39" s="22">
        <v>16</v>
      </c>
      <c r="O39" s="22">
        <v>2</v>
      </c>
      <c r="P39" s="12"/>
      <c r="Q39" s="21">
        <f t="shared" si="1"/>
        <v>26</v>
      </c>
      <c r="R39" s="22">
        <f t="shared" si="0"/>
        <v>486</v>
      </c>
      <c r="S39" s="13"/>
      <c r="T39" s="13"/>
      <c r="U39" s="13"/>
      <c r="V39" s="13"/>
      <c r="W39" s="13"/>
      <c r="X39" s="13"/>
      <c r="Y39" s="13"/>
      <c r="Z39" s="13"/>
    </row>
    <row r="40" spans="1:26" ht="24" customHeight="1" x14ac:dyDescent="0.35">
      <c r="A40" s="13"/>
      <c r="B40" s="13"/>
      <c r="C40" s="21">
        <f t="shared" si="2"/>
        <v>25</v>
      </c>
      <c r="D40" s="22">
        <v>2</v>
      </c>
      <c r="E40" s="22">
        <v>80</v>
      </c>
      <c r="F40" s="22">
        <v>93</v>
      </c>
      <c r="G40" s="22">
        <v>179</v>
      </c>
      <c r="H40" s="22">
        <v>5</v>
      </c>
      <c r="I40" s="22">
        <v>0</v>
      </c>
      <c r="J40" s="22">
        <v>6</v>
      </c>
      <c r="K40" s="22">
        <v>9</v>
      </c>
      <c r="L40" s="22">
        <v>6</v>
      </c>
      <c r="M40" s="22">
        <v>32</v>
      </c>
      <c r="N40" s="22">
        <v>0</v>
      </c>
      <c r="O40" s="22">
        <v>5</v>
      </c>
      <c r="P40" s="12"/>
      <c r="Q40" s="21">
        <f t="shared" si="1"/>
        <v>27</v>
      </c>
      <c r="R40" s="22">
        <f t="shared" si="0"/>
        <v>444</v>
      </c>
      <c r="S40" s="13"/>
      <c r="T40" s="13"/>
      <c r="U40" s="13"/>
      <c r="V40" s="13"/>
      <c r="W40" s="13"/>
      <c r="X40" s="13"/>
      <c r="Y40" s="13"/>
      <c r="Z40" s="13"/>
    </row>
    <row r="41" spans="1:26" ht="24" customHeight="1" x14ac:dyDescent="0.35">
      <c r="A41" s="13"/>
      <c r="B41" s="13"/>
      <c r="C41" s="21">
        <f t="shared" si="2"/>
        <v>26</v>
      </c>
      <c r="D41" s="22">
        <v>10</v>
      </c>
      <c r="E41" s="22">
        <v>91</v>
      </c>
      <c r="F41" s="22">
        <v>103</v>
      </c>
      <c r="G41" s="22">
        <v>198</v>
      </c>
      <c r="H41" s="22">
        <v>5</v>
      </c>
      <c r="I41" s="22">
        <v>2</v>
      </c>
      <c r="J41" s="22">
        <v>2</v>
      </c>
      <c r="K41" s="22">
        <v>5</v>
      </c>
      <c r="L41" s="22">
        <v>38</v>
      </c>
      <c r="M41" s="22">
        <v>20</v>
      </c>
      <c r="N41" s="22">
        <v>11</v>
      </c>
      <c r="O41" s="22">
        <v>1</v>
      </c>
      <c r="P41" s="12"/>
      <c r="Q41" s="21">
        <f t="shared" si="1"/>
        <v>28</v>
      </c>
      <c r="R41" s="22">
        <f t="shared" si="0"/>
        <v>473</v>
      </c>
      <c r="S41" s="13"/>
      <c r="T41" s="13"/>
      <c r="U41" s="13"/>
      <c r="V41" s="13"/>
      <c r="W41" s="13"/>
      <c r="X41" s="13"/>
      <c r="Y41" s="13"/>
      <c r="Z41" s="13"/>
    </row>
    <row r="42" spans="1:26" ht="24" customHeight="1" x14ac:dyDescent="0.35">
      <c r="A42" s="13"/>
      <c r="B42" s="13"/>
      <c r="C42" s="21">
        <f t="shared" si="2"/>
        <v>27</v>
      </c>
      <c r="D42" s="22">
        <v>0</v>
      </c>
      <c r="E42" s="22">
        <v>55</v>
      </c>
      <c r="F42" s="22">
        <v>106</v>
      </c>
      <c r="G42" s="22">
        <v>149</v>
      </c>
      <c r="H42" s="22">
        <v>2</v>
      </c>
      <c r="I42" s="22">
        <v>2</v>
      </c>
      <c r="J42" s="22">
        <v>7</v>
      </c>
      <c r="K42" s="22">
        <v>11</v>
      </c>
      <c r="L42" s="22">
        <v>49</v>
      </c>
      <c r="M42" s="22">
        <v>45</v>
      </c>
      <c r="N42" s="22">
        <v>12</v>
      </c>
      <c r="O42" s="22">
        <v>6</v>
      </c>
      <c r="P42" s="12"/>
      <c r="Q42" s="21">
        <f t="shared" si="1"/>
        <v>29</v>
      </c>
      <c r="R42" s="22">
        <f t="shared" si="0"/>
        <v>483</v>
      </c>
      <c r="S42" s="13"/>
      <c r="T42" s="13"/>
      <c r="U42" s="13"/>
      <c r="V42" s="13"/>
      <c r="W42" s="13"/>
      <c r="X42" s="13"/>
      <c r="Y42" s="13"/>
      <c r="Z42" s="13"/>
    </row>
    <row r="43" spans="1:26" ht="24" customHeight="1" x14ac:dyDescent="0.35">
      <c r="A43" s="13"/>
      <c r="B43" s="13"/>
      <c r="C43" s="21">
        <f t="shared" si="2"/>
        <v>28</v>
      </c>
      <c r="D43" s="22">
        <v>4</v>
      </c>
      <c r="E43" s="22">
        <v>113</v>
      </c>
      <c r="F43" s="22">
        <v>108</v>
      </c>
      <c r="G43" s="22">
        <v>146</v>
      </c>
      <c r="H43" s="22">
        <v>1</v>
      </c>
      <c r="I43" s="22">
        <v>0</v>
      </c>
      <c r="J43" s="22">
        <v>4</v>
      </c>
      <c r="K43" s="22">
        <v>7</v>
      </c>
      <c r="L43" s="22">
        <v>57</v>
      </c>
      <c r="M43" s="22">
        <v>30</v>
      </c>
      <c r="N43" s="22">
        <v>1</v>
      </c>
      <c r="O43" s="22">
        <v>2</v>
      </c>
      <c r="P43" s="12"/>
      <c r="Q43" s="21">
        <f t="shared" si="1"/>
        <v>30</v>
      </c>
      <c r="R43" s="22">
        <f t="shared" si="0"/>
        <v>493</v>
      </c>
      <c r="S43" s="13"/>
      <c r="T43" s="13"/>
      <c r="U43" s="13"/>
      <c r="V43" s="13"/>
      <c r="W43" s="13"/>
      <c r="X43" s="13"/>
      <c r="Y43" s="13"/>
      <c r="Z43" s="13"/>
    </row>
    <row r="44" spans="1:26" ht="24" customHeight="1" x14ac:dyDescent="0.35">
      <c r="A44" s="13"/>
      <c r="B44" s="13"/>
      <c r="C44" s="21">
        <f t="shared" si="2"/>
        <v>29</v>
      </c>
      <c r="D44" s="22">
        <v>7</v>
      </c>
      <c r="E44" s="22">
        <v>57</v>
      </c>
      <c r="F44" s="22">
        <v>188</v>
      </c>
      <c r="G44" s="22">
        <v>128</v>
      </c>
      <c r="H44" s="22">
        <v>3</v>
      </c>
      <c r="I44" s="22">
        <v>2</v>
      </c>
      <c r="J44" s="22">
        <v>6</v>
      </c>
      <c r="K44" s="22">
        <v>10</v>
      </c>
      <c r="L44" s="22">
        <v>17</v>
      </c>
      <c r="M44" s="22">
        <v>55</v>
      </c>
      <c r="N44" s="22">
        <v>5</v>
      </c>
      <c r="O44" s="22">
        <v>5</v>
      </c>
      <c r="P44" s="12"/>
      <c r="Q44" s="23" t="s">
        <v>5</v>
      </c>
      <c r="R44" s="24">
        <f>SUM(R14:R43)</f>
        <v>14294</v>
      </c>
      <c r="S44" s="13"/>
      <c r="T44" s="13"/>
      <c r="U44" s="13"/>
      <c r="V44" s="13"/>
      <c r="W44" s="13"/>
      <c r="X44" s="13"/>
      <c r="Y44" s="13"/>
      <c r="Z44" s="13"/>
    </row>
    <row r="45" spans="1:26" ht="24" customHeight="1" x14ac:dyDescent="0.35">
      <c r="A45" s="13"/>
      <c r="B45" s="13"/>
      <c r="C45" s="21">
        <f t="shared" si="2"/>
        <v>30</v>
      </c>
      <c r="D45" s="22">
        <v>11</v>
      </c>
      <c r="E45" s="22">
        <v>121</v>
      </c>
      <c r="F45" s="22">
        <v>82</v>
      </c>
      <c r="G45" s="22">
        <v>177</v>
      </c>
      <c r="H45" s="22">
        <v>2</v>
      </c>
      <c r="I45" s="22">
        <v>3</v>
      </c>
      <c r="J45" s="22">
        <v>1</v>
      </c>
      <c r="K45" s="22">
        <v>5</v>
      </c>
      <c r="L45" s="22">
        <v>45</v>
      </c>
      <c r="M45" s="22">
        <v>37</v>
      </c>
      <c r="N45" s="22">
        <v>5</v>
      </c>
      <c r="O45" s="22">
        <v>4</v>
      </c>
      <c r="P45" s="12"/>
      <c r="Q45" s="23" t="s">
        <v>2</v>
      </c>
      <c r="R45" s="25">
        <v>11000</v>
      </c>
      <c r="S45" s="13"/>
      <c r="T45" s="13"/>
      <c r="U45" s="13"/>
      <c r="V45" s="13"/>
      <c r="W45" s="13"/>
      <c r="X45" s="13"/>
      <c r="Y45" s="13"/>
      <c r="Z45" s="13"/>
    </row>
    <row r="46" spans="1:26" ht="24" customHeight="1" x14ac:dyDescent="0.35">
      <c r="A46" s="13"/>
      <c r="B46" s="13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3"/>
      <c r="T46" s="13"/>
      <c r="U46" s="13"/>
      <c r="V46" s="13"/>
      <c r="W46" s="13"/>
      <c r="X46" s="13"/>
      <c r="Y46" s="13"/>
      <c r="Z46" s="13"/>
    </row>
    <row r="47" spans="1:26" ht="34.5" customHeight="1" x14ac:dyDescent="0.35">
      <c r="A47" s="13"/>
      <c r="B47" s="13"/>
      <c r="C47" s="41" t="s">
        <v>20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3"/>
      <c r="P47" s="12"/>
      <c r="Q47" s="12"/>
      <c r="R47" s="12"/>
      <c r="S47" s="13"/>
      <c r="T47" s="13"/>
      <c r="U47" s="13"/>
      <c r="V47" s="13"/>
      <c r="W47" s="13"/>
      <c r="X47" s="13"/>
      <c r="Y47" s="13"/>
      <c r="Z47" s="13"/>
    </row>
    <row r="48" spans="1:26" ht="39.75" customHeight="1" x14ac:dyDescent="0.35">
      <c r="A48" s="13"/>
      <c r="B48" s="13"/>
      <c r="C48" s="26"/>
      <c r="D48" s="20" t="s">
        <v>8</v>
      </c>
      <c r="E48" s="20" t="s">
        <v>9</v>
      </c>
      <c r="F48" s="20" t="s">
        <v>10</v>
      </c>
      <c r="G48" s="20" t="s">
        <v>11</v>
      </c>
      <c r="H48" s="20" t="s">
        <v>12</v>
      </c>
      <c r="I48" s="20" t="s">
        <v>13</v>
      </c>
      <c r="J48" s="20" t="s">
        <v>14</v>
      </c>
      <c r="K48" s="20" t="s">
        <v>15</v>
      </c>
      <c r="L48" s="20" t="s">
        <v>16</v>
      </c>
      <c r="M48" s="20" t="s">
        <v>17</v>
      </c>
      <c r="N48" s="20" t="s">
        <v>18</v>
      </c>
      <c r="O48" s="20" t="s">
        <v>19</v>
      </c>
      <c r="P48" s="12"/>
      <c r="Q48" s="12"/>
      <c r="R48" s="12"/>
      <c r="S48" s="13"/>
      <c r="T48" s="13"/>
      <c r="U48" s="13"/>
      <c r="V48" s="13"/>
      <c r="W48" s="13"/>
      <c r="X48" s="13"/>
      <c r="Y48" s="13"/>
      <c r="Z48" s="13"/>
    </row>
    <row r="49" spans="1:26" ht="24" customHeight="1" x14ac:dyDescent="0.35">
      <c r="A49" s="13"/>
      <c r="B49" s="13"/>
      <c r="C49" s="27" t="s">
        <v>5</v>
      </c>
      <c r="D49" s="28">
        <f t="shared" ref="D49:O49" si="3">SUM(D16:D45)</f>
        <v>193</v>
      </c>
      <c r="E49" s="29">
        <f t="shared" si="3"/>
        <v>3562</v>
      </c>
      <c r="F49" s="28">
        <f t="shared" si="3"/>
        <v>3518</v>
      </c>
      <c r="G49" s="29">
        <f t="shared" si="3"/>
        <v>4069</v>
      </c>
      <c r="H49" s="28">
        <f t="shared" si="3"/>
        <v>178</v>
      </c>
      <c r="I49" s="29">
        <f t="shared" si="3"/>
        <v>54</v>
      </c>
      <c r="J49" s="28">
        <f t="shared" si="3"/>
        <v>132</v>
      </c>
      <c r="K49" s="29">
        <f t="shared" si="3"/>
        <v>216</v>
      </c>
      <c r="L49" s="28">
        <f t="shared" si="3"/>
        <v>1005</v>
      </c>
      <c r="M49" s="29">
        <f t="shared" si="3"/>
        <v>1022</v>
      </c>
      <c r="N49" s="28">
        <f t="shared" si="3"/>
        <v>245</v>
      </c>
      <c r="O49" s="29">
        <f t="shared" si="3"/>
        <v>100</v>
      </c>
      <c r="P49" s="12"/>
      <c r="Q49" s="12"/>
      <c r="R49" s="12"/>
      <c r="S49" s="13"/>
      <c r="T49" s="13"/>
      <c r="U49" s="13"/>
      <c r="V49" s="13"/>
      <c r="W49" s="13"/>
      <c r="X49" s="13"/>
      <c r="Y49" s="13"/>
      <c r="Z49" s="13"/>
    </row>
    <row r="50" spans="1:26" ht="24" customHeight="1" x14ac:dyDescent="0.35">
      <c r="A50" s="13"/>
      <c r="B50" s="13"/>
      <c r="C50" s="20" t="s">
        <v>21</v>
      </c>
      <c r="D50" s="30">
        <v>0</v>
      </c>
      <c r="E50" s="30">
        <v>3.2000000000000001E-2</v>
      </c>
      <c r="F50" s="30">
        <v>0.02</v>
      </c>
      <c r="G50" s="30">
        <v>4.7E-2</v>
      </c>
      <c r="H50" s="30">
        <v>8.2000000000000003E-2</v>
      </c>
      <c r="I50" s="30">
        <v>1.4E-2</v>
      </c>
      <c r="J50" s="30">
        <v>2.1000000000000001E-2</v>
      </c>
      <c r="K50" s="30">
        <v>5.0000000000000001E-3</v>
      </c>
      <c r="L50" s="31">
        <v>0.04</v>
      </c>
      <c r="M50" s="30">
        <v>7.0000000000000007E-2</v>
      </c>
      <c r="N50" s="30">
        <v>3.1E-2</v>
      </c>
      <c r="O50" s="30">
        <v>2.1999999999999999E-2</v>
      </c>
      <c r="P50" s="12"/>
      <c r="Q50" s="12"/>
      <c r="R50" s="12"/>
      <c r="S50" s="13"/>
      <c r="T50" s="13"/>
      <c r="U50" s="13"/>
      <c r="V50" s="13"/>
      <c r="W50" s="13"/>
      <c r="X50" s="13"/>
      <c r="Y50" s="13"/>
      <c r="Z50" s="13"/>
    </row>
    <row r="51" spans="1:26" ht="24" customHeight="1" x14ac:dyDescent="0.35">
      <c r="A51" s="13"/>
      <c r="B51" s="13"/>
      <c r="C51" s="20" t="s">
        <v>22</v>
      </c>
      <c r="D51" s="32">
        <v>0</v>
      </c>
      <c r="E51" s="32">
        <v>4000</v>
      </c>
      <c r="F51" s="32">
        <v>3500</v>
      </c>
      <c r="G51" s="32">
        <v>6200</v>
      </c>
      <c r="H51" s="32">
        <v>22000</v>
      </c>
      <c r="I51" s="32">
        <v>6500</v>
      </c>
      <c r="J51" s="32">
        <v>1426</v>
      </c>
      <c r="K51" s="32">
        <v>1101</v>
      </c>
      <c r="L51" s="32">
        <v>2697</v>
      </c>
      <c r="M51" s="32">
        <v>8200</v>
      </c>
      <c r="N51" s="32">
        <v>1460</v>
      </c>
      <c r="O51" s="32">
        <v>2100</v>
      </c>
      <c r="P51" s="12"/>
      <c r="Q51" s="12"/>
      <c r="R51" s="12"/>
      <c r="S51" s="13"/>
      <c r="T51" s="13"/>
      <c r="U51" s="13"/>
      <c r="V51" s="13"/>
      <c r="W51" s="13"/>
      <c r="X51" s="13"/>
      <c r="Y51" s="13"/>
      <c r="Z51" s="13"/>
    </row>
    <row r="52" spans="1:26" ht="24" customHeight="1" x14ac:dyDescent="0.35">
      <c r="A52" s="13"/>
      <c r="B52" s="13"/>
      <c r="C52" s="20" t="s">
        <v>23</v>
      </c>
      <c r="D52" s="32">
        <f t="shared" ref="D52:O52" si="4">D51/D49</f>
        <v>0</v>
      </c>
      <c r="E52" s="32">
        <f t="shared" si="4"/>
        <v>1.1229646266142617</v>
      </c>
      <c r="F52" s="32">
        <f t="shared" si="4"/>
        <v>0.99488345650938037</v>
      </c>
      <c r="G52" s="32">
        <f t="shared" si="4"/>
        <v>1.5237159007127059</v>
      </c>
      <c r="H52" s="32">
        <f t="shared" si="4"/>
        <v>123.59550561797752</v>
      </c>
      <c r="I52" s="32">
        <f t="shared" si="4"/>
        <v>120.37037037037037</v>
      </c>
      <c r="J52" s="32">
        <f t="shared" si="4"/>
        <v>10.803030303030303</v>
      </c>
      <c r="K52" s="32">
        <f t="shared" si="4"/>
        <v>5.0972222222222223</v>
      </c>
      <c r="L52" s="32">
        <f t="shared" si="4"/>
        <v>2.6835820895522389</v>
      </c>
      <c r="M52" s="32">
        <f t="shared" si="4"/>
        <v>8.0234833659491187</v>
      </c>
      <c r="N52" s="32">
        <f t="shared" si="4"/>
        <v>5.9591836734693882</v>
      </c>
      <c r="O52" s="32">
        <f t="shared" si="4"/>
        <v>21</v>
      </c>
      <c r="P52" s="12"/>
      <c r="Q52" s="12"/>
      <c r="R52" s="12"/>
      <c r="S52" s="13"/>
      <c r="T52" s="13"/>
      <c r="U52" s="13"/>
      <c r="V52" s="13"/>
      <c r="W52" s="13"/>
      <c r="X52" s="13"/>
      <c r="Y52" s="13"/>
      <c r="Z52" s="13"/>
    </row>
    <row r="53" spans="1:26" ht="24" customHeight="1" x14ac:dyDescent="0.35">
      <c r="A53" s="1"/>
      <c r="B53" s="1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35">
      <c r="A54" s="1"/>
      <c r="B54" s="1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35">
      <c r="A55" s="1"/>
      <c r="B55" s="1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35">
      <c r="A56" s="1"/>
      <c r="B56" s="1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35">
      <c r="A57" s="1"/>
      <c r="B57" s="1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35">
      <c r="A58" s="1"/>
      <c r="B58" s="1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1:R1"/>
    <mergeCell ref="C13:O13"/>
    <mergeCell ref="D14:O14"/>
    <mergeCell ref="C47:O47"/>
  </mergeCells>
  <pageMargins left="0.3" right="0.3" top="0.3" bottom="0.3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PHÒNG MARKETING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T470S</cp:lastModifiedBy>
  <dcterms:modified xsi:type="dcterms:W3CDTF">2022-06-10T08:40:15Z</dcterms:modified>
</cp:coreProperties>
</file>