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T470S\Downloads\"/>
    </mc:Choice>
  </mc:AlternateContent>
  <xr:revisionPtr revIDLastSave="0" documentId="13_ncr:1_{066B2790-1B3F-48BA-B6E4-72A417D363C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PI TÀI CHÍNH KINH DOANH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0" i="1" l="1"/>
  <c r="H80" i="1"/>
  <c r="G80" i="1"/>
  <c r="F80" i="1"/>
  <c r="E80" i="1"/>
  <c r="D80" i="1"/>
  <c r="I79" i="1"/>
  <c r="H79" i="1"/>
  <c r="G79" i="1"/>
  <c r="F79" i="1"/>
  <c r="E79" i="1"/>
  <c r="D79" i="1"/>
  <c r="I74" i="1"/>
  <c r="H74" i="1"/>
  <c r="G74" i="1"/>
  <c r="F74" i="1"/>
  <c r="E74" i="1"/>
  <c r="D74" i="1"/>
  <c r="I73" i="1"/>
  <c r="H73" i="1"/>
  <c r="G73" i="1"/>
  <c r="F73" i="1"/>
  <c r="E73" i="1"/>
  <c r="D73" i="1"/>
  <c r="I68" i="1"/>
  <c r="H68" i="1"/>
  <c r="G68" i="1"/>
  <c r="F68" i="1"/>
  <c r="E68" i="1"/>
  <c r="D68" i="1"/>
  <c r="I67" i="1"/>
  <c r="H67" i="1"/>
  <c r="G67" i="1"/>
  <c r="F67" i="1"/>
  <c r="E67" i="1"/>
  <c r="D67" i="1"/>
  <c r="I61" i="1"/>
  <c r="H61" i="1"/>
  <c r="G61" i="1"/>
  <c r="F61" i="1"/>
  <c r="G62" i="1" s="1"/>
  <c r="E61" i="1"/>
  <c r="I62" i="1" s="1"/>
  <c r="D61" i="1"/>
  <c r="I47" i="1"/>
  <c r="H47" i="1"/>
  <c r="G47" i="1"/>
  <c r="F47" i="1"/>
  <c r="G48" i="1" s="1"/>
  <c r="E47" i="1"/>
  <c r="I48" i="1" s="1"/>
  <c r="D47" i="1"/>
  <c r="I33" i="1"/>
  <c r="H33" i="1"/>
  <c r="G33" i="1"/>
  <c r="F33" i="1"/>
  <c r="G34" i="1" s="1"/>
  <c r="E33" i="1"/>
  <c r="I34" i="1" s="1"/>
  <c r="D33" i="1"/>
</calcChain>
</file>

<file path=xl/sharedStrings.xml><?xml version="1.0" encoding="utf-8"?>
<sst xmlns="http://schemas.openxmlformats.org/spreadsheetml/2006/main" count="88" uniqueCount="29">
  <si>
    <t>KPI PHÒNG TÀI CHÍNH - KINH DOANH</t>
  </si>
  <si>
    <t>PHÂN TÍCH SẢN PHẨM</t>
  </si>
  <si>
    <t>SẢN PHẨM 1</t>
  </si>
  <si>
    <t>SẢN PHẦM 2</t>
  </si>
  <si>
    <t>SẢN PHẨM 3</t>
  </si>
  <si>
    <t>KẾ HOẠCH</t>
  </si>
  <si>
    <t>THỰC TẾ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</si>
  <si>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</si>
  <si>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</si>
  <si>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</si>
  <si>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</si>
  <si>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</si>
  <si>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</si>
  <si>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</si>
  <si>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</si>
  <si>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TỔNG KẾ HOẠCH</t>
  </si>
  <si>
    <t>TỔNG THỰC TẾ</t>
  </si>
  <si>
    <t>THỐNG KÊ BÁO CÁO BÁN HÀNG</t>
  </si>
  <si>
    <t>ĐỊA ĐIỂM 1</t>
  </si>
  <si>
    <t>ĐỊA ĐIỂM 2</t>
  </si>
  <si>
    <t>ĐỊA ĐIỂM 3</t>
  </si>
  <si>
    <t>THỐNG KÊ LĨNH VỰC</t>
  </si>
  <si>
    <t>LĨNH VỰC 1</t>
  </si>
  <si>
    <t>LĨNH VỰC 2</t>
  </si>
  <si>
    <t>LĨNH VỰC 3</t>
  </si>
  <si>
    <t>THỐNG KẾ SẢN PHẨM</t>
  </si>
  <si>
    <t>SẢN PHẨM 2</t>
  </si>
  <si>
    <t>THỐNG KÊ BÁN HÀNG</t>
  </si>
  <si>
    <t>THỐNG KÊ CHUNG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</si>
</sst>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đ-42A]"/>
    <numFmt numFmtId="165" formatCode="_(&quot;$&quot;* #,##0_);_(&quot;$&quot;* \(#,##0\);_(&quot;$&quot;* &quot;-&quot;??_);_(@_)"/>
  </numFmts>
  <fonts count="11" x14ac:knownFonts="1">
    <font>
      <sz val="12"/>
      <color theme="1"/>
      <name val="Calibri"/>
      <scheme val="minor"/>
    </font>
    <font>
      <sz val="10"/>
      <color theme="1"/>
      <name val="Century Gothic"/>
    </font>
    <font>
      <b/>
      <sz val="22"/>
      <color rgb="FFFFFFFF"/>
      <name val="Arial"/>
    </font>
    <font>
      <sz val="12"/>
      <name val="Calibri"/>
    </font>
    <font>
      <b/>
      <sz val="10"/>
      <color theme="1"/>
      <name val="Century Gothic"/>
    </font>
    <font>
      <b/>
      <sz val="11"/>
      <color rgb="FFFFFFFF"/>
      <name val="Arial"/>
    </font>
    <font>
      <b/>
      <sz val="10"/>
      <color theme="0"/>
      <name val="Arial"/>
    </font>
    <font>
      <b/>
      <sz val="10"/>
      <color rgb="FFFFFFFF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92D050"/>
        <bgColor rgb="FF92D050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  <fill>
      <patternFill patternType="solid">
        <fgColor rgb="FFB6D7A8"/>
        <bgColor rgb="FFB6D7A8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164" fontId="9" fillId="5" borderId="10" xfId="0" applyNumberFormat="1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64" fontId="8" fillId="6" borderId="11" xfId="0" applyNumberFormat="1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10" fillId="5" borderId="10" xfId="0" applyNumberFormat="1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64" fontId="8" fillId="4" borderId="11" xfId="0" applyNumberFormat="1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4" fontId="8" fillId="4" borderId="1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7" fillId="3" borderId="8" xfId="0" applyFont="1" applyFill="1" applyBorder="1" applyAlignment="1">
      <alignment horizontal="center" vertical="center"/>
    </xf>
    <xf numFmtId="0" fontId="3" fillId="0" borderId="9" xfId="0" applyFont="1" applyBorder="1"/>
    <xf numFmtId="0" fontId="7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2400" b="1" i="0">
                <a:solidFill>
                  <a:srgbClr val="757575"/>
                </a:solidFill>
                <a:latin typeface="+mn-lt"/>
              </a:defRPr>
            </a:pPr>
            <a:r>
              <a:rPr lang="en-US" sz="2400" b="1" i="0">
                <a:solidFill>
                  <a:srgbClr val="757575"/>
                </a:solidFill>
                <a:latin typeface="+mn-lt"/>
              </a:rPr>
              <a:t>THỐNG KÊ TÀI CHÍNH</a:t>
            </a:r>
          </a:p>
        </c:rich>
      </c:tx>
      <c:layout>
        <c:manualLayout>
          <c:xMode val="edge"/>
          <c:yMode val="edge"/>
          <c:x val="0.43567058823529414"/>
          <c:y val="2.8957528957528959E-2"/>
        </c:manualLayout>
      </c:layout>
      <c:overlay val="0"/>
    </c:title>
    <c:autoTitleDeleted val="0"/>
    <c:plotArea>
      <c:layout>
        <c:manualLayout>
          <c:xMode val="edge"/>
          <c:yMode val="edge"/>
          <c:x val="3.7246039833256139E-2"/>
          <c:y val="0.11735521235521236"/>
          <c:w val="0.95628337193144974"/>
          <c:h val="0.78481014197549626"/>
        </c:manualLayout>
      </c:layout>
      <c:barChart>
        <c:barDir val="col"/>
        <c:grouping val="clustered"/>
        <c:varyColors val="1"/>
        <c:ser>
          <c:idx val="0"/>
          <c:order val="0"/>
          <c:tx>
            <c:v>KẾ HOẠCH SẢN PHẨM 1</c:v>
          </c:tx>
          <c:spPr>
            <a:solidFill>
              <a:srgbClr val="134F5C"/>
            </a:solidFill>
            <a:ln cmpd="sng">
              <a:solidFill>
                <a:srgbClr val="000000"/>
              </a:solidFill>
            </a:ln>
          </c:spPr>
          <c:invertIfNegative val="1"/>
          <c:dLbls>
            <c:numFmt formatCode="#,##0[$ ₫]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1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'KPI TÀI CHÍNH KINH DOANH'!$C$25:$C$28</c:f>
              <c:strCache>
                <c:ptCount val="4"/>
                <c:pt idx="0">
                  <c:v>2021 Q1</c:v>
                </c:pt>
                <c:pt idx="1">
                  <c:v>2021 Q2</c:v>
                </c:pt>
                <c:pt idx="2">
                  <c:v>2021 Q3</c:v>
                </c:pt>
                <c:pt idx="3">
                  <c:v>2021 Q4</c:v>
                </c:pt>
              </c:strCache>
            </c:strRef>
          </c:cat>
          <c:val>
            <c:numRef>
              <c:f>'KPI TÀI CHÍNH KINH DOANH'!$D$25:$D$28</c:f>
              <c:numCache>
                <c:formatCode>#,##0.00\ [$đ-42A]</c:formatCode>
                <c:ptCount val="4"/>
                <c:pt idx="0">
                  <c:v>236047</c:v>
                </c:pt>
                <c:pt idx="1">
                  <c:v>373060</c:v>
                </c:pt>
                <c:pt idx="2">
                  <c:v>224132</c:v>
                </c:pt>
                <c:pt idx="3">
                  <c:v>269305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6D2-4E7F-91A0-68480038218D}"/>
            </c:ext>
          </c:extLst>
        </c:ser>
        <c:ser>
          <c:idx val="1"/>
          <c:order val="1"/>
          <c:tx>
            <c:v>THỰC TẾ SẢN PHẨM 1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dLbls>
            <c:numFmt formatCode="#,##0[$ ₫]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1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'KPI TÀI CHÍNH KINH DOANH'!$C$25:$C$28</c:f>
              <c:strCache>
                <c:ptCount val="4"/>
                <c:pt idx="0">
                  <c:v>2021 Q1</c:v>
                </c:pt>
                <c:pt idx="1">
                  <c:v>2021 Q2</c:v>
                </c:pt>
                <c:pt idx="2">
                  <c:v>2021 Q3</c:v>
                </c:pt>
                <c:pt idx="3">
                  <c:v>2021 Q4</c:v>
                </c:pt>
              </c:strCache>
            </c:strRef>
          </c:cat>
          <c:val>
            <c:numRef>
              <c:f>'KPI TÀI CHÍNH KINH DOANH'!$E$25:$E$28</c:f>
              <c:numCache>
                <c:formatCode>#,##0.00\ [$đ-42A]</c:formatCode>
                <c:ptCount val="4"/>
                <c:pt idx="0">
                  <c:v>328554</c:v>
                </c:pt>
                <c:pt idx="1">
                  <c:v>238136</c:v>
                </c:pt>
                <c:pt idx="2">
                  <c:v>300822</c:v>
                </c:pt>
                <c:pt idx="3">
                  <c:v>315337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46D2-4E7F-91A0-68480038218D}"/>
            </c:ext>
          </c:extLst>
        </c:ser>
        <c:ser>
          <c:idx val="2"/>
          <c:order val="2"/>
          <c:tx>
            <c:v>KẾ HOẠCH SẢN PHẨM 2</c:v>
          </c:tx>
          <c:spPr>
            <a:solidFill>
              <a:srgbClr val="76A5AF"/>
            </a:solidFill>
            <a:ln cmpd="sng">
              <a:solidFill>
                <a:srgbClr val="000000"/>
              </a:solidFill>
            </a:ln>
          </c:spPr>
          <c:invertIfNegative val="1"/>
          <c:dLbls>
            <c:numFmt formatCode="#,##0[$ ₫]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1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'KPI TÀI CHÍNH KINH DOANH'!$C$25:$C$28</c:f>
              <c:strCache>
                <c:ptCount val="4"/>
                <c:pt idx="0">
                  <c:v>2021 Q1</c:v>
                </c:pt>
                <c:pt idx="1">
                  <c:v>2021 Q2</c:v>
                </c:pt>
                <c:pt idx="2">
                  <c:v>2021 Q3</c:v>
                </c:pt>
                <c:pt idx="3">
                  <c:v>2021 Q4</c:v>
                </c:pt>
              </c:strCache>
            </c:strRef>
          </c:cat>
          <c:val>
            <c:numRef>
              <c:f>'KPI TÀI CHÍNH KINH DOANH'!$F$25:$F$28</c:f>
              <c:numCache>
                <c:formatCode>#,##0.00\ [$đ-42A]</c:formatCode>
                <c:ptCount val="4"/>
                <c:pt idx="0">
                  <c:v>350156</c:v>
                </c:pt>
                <c:pt idx="1">
                  <c:v>369399</c:v>
                </c:pt>
                <c:pt idx="2">
                  <c:v>278834</c:v>
                </c:pt>
                <c:pt idx="3">
                  <c:v>264277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46D2-4E7F-91A0-68480038218D}"/>
            </c:ext>
          </c:extLst>
        </c:ser>
        <c:ser>
          <c:idx val="3"/>
          <c:order val="3"/>
          <c:tx>
            <c:v>THỰC TẾ SẢN PHẨM 2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dLbls>
            <c:numFmt formatCode="#,##0[$ ₫]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1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'KPI TÀI CHÍNH KINH DOANH'!$C$25:$C$28</c:f>
              <c:strCache>
                <c:ptCount val="4"/>
                <c:pt idx="0">
                  <c:v>2021 Q1</c:v>
                </c:pt>
                <c:pt idx="1">
                  <c:v>2021 Q2</c:v>
                </c:pt>
                <c:pt idx="2">
                  <c:v>2021 Q3</c:v>
                </c:pt>
                <c:pt idx="3">
                  <c:v>2021 Q4</c:v>
                </c:pt>
              </c:strCache>
            </c:strRef>
          </c:cat>
          <c:val>
            <c:numRef>
              <c:f>'KPI TÀI CHÍNH KINH DOANH'!$G$25:$G$28</c:f>
              <c:numCache>
                <c:formatCode>#,##0.00\ [$đ-42A]</c:formatCode>
                <c:ptCount val="4"/>
                <c:pt idx="0">
                  <c:v>370834</c:v>
                </c:pt>
                <c:pt idx="1">
                  <c:v>247324</c:v>
                </c:pt>
                <c:pt idx="2">
                  <c:v>237385</c:v>
                </c:pt>
                <c:pt idx="3">
                  <c:v>245048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46D2-4E7F-91A0-68480038218D}"/>
            </c:ext>
          </c:extLst>
        </c:ser>
        <c:ser>
          <c:idx val="4"/>
          <c:order val="4"/>
          <c:tx>
            <c:v>KẾ HOẠCH SẢN PHẨM 3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invertIfNegative val="1"/>
          <c:dLbls>
            <c:numFmt formatCode="#,##0[$ ₫]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1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'KPI TÀI CHÍNH KINH DOANH'!$C$25:$C$28</c:f>
              <c:strCache>
                <c:ptCount val="4"/>
                <c:pt idx="0">
                  <c:v>2021 Q1</c:v>
                </c:pt>
                <c:pt idx="1">
                  <c:v>2021 Q2</c:v>
                </c:pt>
                <c:pt idx="2">
                  <c:v>2021 Q3</c:v>
                </c:pt>
                <c:pt idx="3">
                  <c:v>2021 Q4</c:v>
                </c:pt>
              </c:strCache>
            </c:strRef>
          </c:cat>
          <c:val>
            <c:numRef>
              <c:f>'KPI TÀI CHÍNH KINH DOANH'!$H$25:$H$28</c:f>
              <c:numCache>
                <c:formatCode>#,##0.00\ [$đ-42A]</c:formatCode>
                <c:ptCount val="4"/>
                <c:pt idx="0">
                  <c:v>229432</c:v>
                </c:pt>
                <c:pt idx="1">
                  <c:v>321904</c:v>
                </c:pt>
                <c:pt idx="2">
                  <c:v>230496</c:v>
                </c:pt>
                <c:pt idx="3">
                  <c:v>254328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46D2-4E7F-91A0-68480038218D}"/>
            </c:ext>
          </c:extLst>
        </c:ser>
        <c:ser>
          <c:idx val="5"/>
          <c:order val="5"/>
          <c:tx>
            <c:v>THỰC TẾ SẢN PHẨM 3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invertIfNegative val="1"/>
          <c:dLbls>
            <c:numFmt formatCode="#,##0[$ ₫]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1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'KPI TÀI CHÍNH KINH DOANH'!$C$25:$C$28</c:f>
              <c:strCache>
                <c:ptCount val="4"/>
                <c:pt idx="0">
                  <c:v>2021 Q1</c:v>
                </c:pt>
                <c:pt idx="1">
                  <c:v>2021 Q2</c:v>
                </c:pt>
                <c:pt idx="2">
                  <c:v>2021 Q3</c:v>
                </c:pt>
                <c:pt idx="3">
                  <c:v>2021 Q4</c:v>
                </c:pt>
              </c:strCache>
            </c:strRef>
          </c:cat>
          <c:val>
            <c:numRef>
              <c:f>'KPI TÀI CHÍNH KINH DOANH'!$I$25:$I$28</c:f>
              <c:numCache>
                <c:formatCode>#,##0.00\ [$đ-42A]</c:formatCode>
                <c:ptCount val="4"/>
                <c:pt idx="0">
                  <c:v>330368</c:v>
                </c:pt>
                <c:pt idx="1">
                  <c:v>279114</c:v>
                </c:pt>
                <c:pt idx="2">
                  <c:v>219257</c:v>
                </c:pt>
                <c:pt idx="3">
                  <c:v>361880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46D2-4E7F-91A0-684800382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636508"/>
        <c:axId val="335488888"/>
      </c:barChart>
      <c:catAx>
        <c:axId val="10976365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0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35488888"/>
        <c:crosses val="autoZero"/>
        <c:auto val="1"/>
        <c:lblAlgn val="ctr"/>
        <c:lblOffset val="100"/>
        <c:noMultiLvlLbl val="1"/>
      </c:catAx>
      <c:valAx>
        <c:axId val="3354888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.00\ [$đ-42A]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97636508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1200"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 i="0">
                <a:solidFill>
                  <a:srgbClr val="757575"/>
                </a:solidFill>
                <a:latin typeface="+mn-lt"/>
              </a:defRPr>
            </a:pPr>
            <a:r>
              <a:rPr sz="1800" b="1" i="0">
                <a:solidFill>
                  <a:srgbClr val="757575"/>
                </a:solidFill>
                <a:latin typeface="+mn-lt"/>
              </a:rPr>
              <a:t>THỐNG KÊ CÁC ĐIỂM BÁN HÀNG</a:t>
            </a:r>
          </a:p>
        </c:rich>
      </c:tx>
      <c:layout>
        <c:manualLayout>
          <c:xMode val="edge"/>
          <c:yMode val="edge"/>
          <c:x val="0.46232058138710835"/>
          <c:y val="2.3171168396126519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Rep1 ESTIMATE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numFmt formatCode="#,##0[$ ₫]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1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'KPI TÀI CHÍNH KINH DOANH'!$C$39:$C$42</c:f>
              <c:strCache>
                <c:ptCount val="4"/>
                <c:pt idx="0">
                  <c:v>2021 Q1</c:v>
                </c:pt>
                <c:pt idx="1">
                  <c:v>2021 Q2</c:v>
                </c:pt>
                <c:pt idx="2">
                  <c:v>2021 Q3</c:v>
                </c:pt>
                <c:pt idx="3">
                  <c:v>2021 Q4</c:v>
                </c:pt>
              </c:strCache>
            </c:strRef>
          </c:cat>
          <c:val>
            <c:numRef>
              <c:f>'KPI TÀI CHÍNH KINH DOANH'!$D$39:$D$42</c:f>
              <c:numCache>
                <c:formatCode>#,##0.00\ [$đ-42A]</c:formatCode>
                <c:ptCount val="4"/>
                <c:pt idx="0">
                  <c:v>36047</c:v>
                </c:pt>
                <c:pt idx="1">
                  <c:v>173060</c:v>
                </c:pt>
                <c:pt idx="2">
                  <c:v>24132</c:v>
                </c:pt>
                <c:pt idx="3">
                  <c:v>69305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D36-4713-A9BD-8B8853919C5D}"/>
            </c:ext>
          </c:extLst>
        </c:ser>
        <c:ser>
          <c:idx val="1"/>
          <c:order val="1"/>
          <c:tx>
            <c:v>Rep1 ACTUAL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dLbls>
            <c:numFmt formatCode="#,##0[$ ₫]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1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'KPI TÀI CHÍNH KINH DOANH'!$C$39:$C$42</c:f>
              <c:strCache>
                <c:ptCount val="4"/>
                <c:pt idx="0">
                  <c:v>2021 Q1</c:v>
                </c:pt>
                <c:pt idx="1">
                  <c:v>2021 Q2</c:v>
                </c:pt>
                <c:pt idx="2">
                  <c:v>2021 Q3</c:v>
                </c:pt>
                <c:pt idx="3">
                  <c:v>2021 Q4</c:v>
                </c:pt>
              </c:strCache>
            </c:strRef>
          </c:cat>
          <c:val>
            <c:numRef>
              <c:f>'KPI TÀI CHÍNH KINH DOANH'!$E$39:$E$42</c:f>
              <c:numCache>
                <c:formatCode>#,##0.00\ [$đ-42A]</c:formatCode>
                <c:ptCount val="4"/>
                <c:pt idx="0">
                  <c:v>128554</c:v>
                </c:pt>
                <c:pt idx="1">
                  <c:v>38136</c:v>
                </c:pt>
                <c:pt idx="2">
                  <c:v>100822</c:v>
                </c:pt>
                <c:pt idx="3">
                  <c:v>115337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AD36-4713-A9BD-8B8853919C5D}"/>
            </c:ext>
          </c:extLst>
        </c:ser>
        <c:ser>
          <c:idx val="2"/>
          <c:order val="2"/>
          <c:tx>
            <c:v>Rep2 ESTIMATE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dLbls>
            <c:numFmt formatCode="#,##0[$ ₫]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1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'KPI TÀI CHÍNH KINH DOANH'!$C$39:$C$42</c:f>
              <c:strCache>
                <c:ptCount val="4"/>
                <c:pt idx="0">
                  <c:v>2021 Q1</c:v>
                </c:pt>
                <c:pt idx="1">
                  <c:v>2021 Q2</c:v>
                </c:pt>
                <c:pt idx="2">
                  <c:v>2021 Q3</c:v>
                </c:pt>
                <c:pt idx="3">
                  <c:v>2021 Q4</c:v>
                </c:pt>
              </c:strCache>
            </c:strRef>
          </c:cat>
          <c:val>
            <c:numRef>
              <c:f>'KPI TÀI CHÍNH KINH DOANH'!$F$39:$F$42</c:f>
              <c:numCache>
                <c:formatCode>#,##0.00\ [$đ-42A]</c:formatCode>
                <c:ptCount val="4"/>
                <c:pt idx="0">
                  <c:v>550156</c:v>
                </c:pt>
                <c:pt idx="1">
                  <c:v>569399</c:v>
                </c:pt>
                <c:pt idx="2">
                  <c:v>478834</c:v>
                </c:pt>
                <c:pt idx="3">
                  <c:v>464277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AD36-4713-A9BD-8B8853919C5D}"/>
            </c:ext>
          </c:extLst>
        </c:ser>
        <c:ser>
          <c:idx val="3"/>
          <c:order val="3"/>
          <c:tx>
            <c:v>Rep2 ACTUAL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dLbls>
            <c:numFmt formatCode="#,##0[$ ₫]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1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'KPI TÀI CHÍNH KINH DOANH'!$C$39:$C$42</c:f>
              <c:strCache>
                <c:ptCount val="4"/>
                <c:pt idx="0">
                  <c:v>2021 Q1</c:v>
                </c:pt>
                <c:pt idx="1">
                  <c:v>2021 Q2</c:v>
                </c:pt>
                <c:pt idx="2">
                  <c:v>2021 Q3</c:v>
                </c:pt>
                <c:pt idx="3">
                  <c:v>2021 Q4</c:v>
                </c:pt>
              </c:strCache>
            </c:strRef>
          </c:cat>
          <c:val>
            <c:numRef>
              <c:f>'KPI TÀI CHÍNH KINH DOANH'!$G$39:$G$42</c:f>
              <c:numCache>
                <c:formatCode>#,##0.00\ [$đ-42A]</c:formatCode>
                <c:ptCount val="4"/>
                <c:pt idx="0">
                  <c:v>570834</c:v>
                </c:pt>
                <c:pt idx="1">
                  <c:v>447324</c:v>
                </c:pt>
                <c:pt idx="2">
                  <c:v>437385</c:v>
                </c:pt>
                <c:pt idx="3">
                  <c:v>445048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AD36-4713-A9BD-8B8853919C5D}"/>
            </c:ext>
          </c:extLst>
        </c:ser>
        <c:ser>
          <c:idx val="4"/>
          <c:order val="4"/>
          <c:tx>
            <c:v>Rep3 ESTIMATE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invertIfNegative val="1"/>
          <c:dLbls>
            <c:numFmt formatCode="#,##0[$ ₫]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1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'KPI TÀI CHÍNH KINH DOANH'!$C$39:$C$42</c:f>
              <c:strCache>
                <c:ptCount val="4"/>
                <c:pt idx="0">
                  <c:v>2021 Q1</c:v>
                </c:pt>
                <c:pt idx="1">
                  <c:v>2021 Q2</c:v>
                </c:pt>
                <c:pt idx="2">
                  <c:v>2021 Q3</c:v>
                </c:pt>
                <c:pt idx="3">
                  <c:v>2021 Q4</c:v>
                </c:pt>
              </c:strCache>
            </c:strRef>
          </c:cat>
          <c:val>
            <c:numRef>
              <c:f>'KPI TÀI CHÍNH KINH DOANH'!$H$39:$H$42</c:f>
              <c:numCache>
                <c:formatCode>#,##0.00\ [$đ-42A]</c:formatCode>
                <c:ptCount val="4"/>
                <c:pt idx="0">
                  <c:v>179432</c:v>
                </c:pt>
                <c:pt idx="1">
                  <c:v>271904</c:v>
                </c:pt>
                <c:pt idx="2">
                  <c:v>180496</c:v>
                </c:pt>
                <c:pt idx="3">
                  <c:v>204328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AD36-4713-A9BD-8B8853919C5D}"/>
            </c:ext>
          </c:extLst>
        </c:ser>
        <c:ser>
          <c:idx val="5"/>
          <c:order val="5"/>
          <c:tx>
            <c:v>Rep3 ACTUAL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invertIfNegative val="1"/>
          <c:dLbls>
            <c:numFmt formatCode="#,##0[$ ₫]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1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'KPI TÀI CHÍNH KINH DOANH'!$C$39:$C$42</c:f>
              <c:strCache>
                <c:ptCount val="4"/>
                <c:pt idx="0">
                  <c:v>2021 Q1</c:v>
                </c:pt>
                <c:pt idx="1">
                  <c:v>2021 Q2</c:v>
                </c:pt>
                <c:pt idx="2">
                  <c:v>2021 Q3</c:v>
                </c:pt>
                <c:pt idx="3">
                  <c:v>2021 Q4</c:v>
                </c:pt>
              </c:strCache>
            </c:strRef>
          </c:cat>
          <c:val>
            <c:numRef>
              <c:f>'KPI TÀI CHÍNH KINH DOANH'!$I$39:$I$42</c:f>
              <c:numCache>
                <c:formatCode>#,##0.00\ [$đ-42A]</c:formatCode>
                <c:ptCount val="4"/>
                <c:pt idx="0">
                  <c:v>280368</c:v>
                </c:pt>
                <c:pt idx="1">
                  <c:v>229114</c:v>
                </c:pt>
                <c:pt idx="2">
                  <c:v>169257</c:v>
                </c:pt>
                <c:pt idx="3">
                  <c:v>311880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AD36-4713-A9BD-8B8853919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1908785"/>
        <c:axId val="1598376702"/>
      </c:barChart>
      <c:catAx>
        <c:axId val="19919087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0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98376702"/>
        <c:crosses val="autoZero"/>
        <c:auto val="1"/>
        <c:lblAlgn val="ctr"/>
        <c:lblOffset val="100"/>
        <c:noMultiLvlLbl val="1"/>
      </c:catAx>
      <c:valAx>
        <c:axId val="159837670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#,##0.00\ [$đ-42A]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1908785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1000"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 i="0">
                <a:solidFill>
                  <a:srgbClr val="757575"/>
                </a:solidFill>
                <a:latin typeface="+mn-lt"/>
              </a:defRPr>
            </a:pPr>
            <a:r>
              <a:rPr sz="1800" b="1" i="0">
                <a:solidFill>
                  <a:srgbClr val="757575"/>
                </a:solidFill>
                <a:latin typeface="+mn-lt"/>
              </a:rPr>
              <a:t>KẾ HOẠCH TỔNG QUAN</a:t>
            </a:r>
          </a:p>
        </c:rich>
      </c:tx>
      <c:layout>
        <c:manualLayout>
          <c:xMode val="edge"/>
          <c:yMode val="edge"/>
          <c:x val="2.6837209302325599E-2"/>
          <c:y val="4.1769041769041802E-2"/>
        </c:manualLayout>
      </c:layout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0A54-4E4E-A302-0BA608597364}"/>
              </c:ext>
            </c:extLst>
          </c:dPt>
          <c:cat>
            <c:strRef>
              <c:f>'KPI TÀI CHÍNH KINH DOANH'!$G$78:$I$78</c:f>
              <c:strCache>
                <c:ptCount val="3"/>
                <c:pt idx="0">
                  <c:v>SẢN PHẨM 1</c:v>
                </c:pt>
                <c:pt idx="1">
                  <c:v>SẢN PHẨM 2</c:v>
                </c:pt>
                <c:pt idx="2">
                  <c:v>SẢN PHẨM 3</c:v>
                </c:pt>
              </c:strCache>
            </c:strRef>
          </c:cat>
          <c:val>
            <c:numRef>
              <c:f>'KPI TÀI CHÍNH KINH DOANH'!$G$79:$I$79</c:f>
              <c:numCache>
                <c:formatCode>#,##0.00\ [$đ-42A]</c:formatCode>
                <c:ptCount val="3"/>
                <c:pt idx="0">
                  <c:v>1582849</c:v>
                </c:pt>
                <c:pt idx="1">
                  <c:v>1400591</c:v>
                </c:pt>
                <c:pt idx="2">
                  <c:v>790619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54-4E4E-A302-0BA608597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lvl="0">
            <a:defRPr sz="11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757575"/>
                </a:solidFill>
                <a:latin typeface="Century Gothic"/>
              </a:defRPr>
            </a:pPr>
            <a:r>
              <a:rPr sz="1600" b="1" i="0">
                <a:solidFill>
                  <a:srgbClr val="757575"/>
                </a:solidFill>
                <a:latin typeface="Century Gothic"/>
              </a:rPr>
              <a:t>DOANH THU SẢN PHẦM: KÉ HOẠCH VÀ THỰC TẾ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2021</c:v>
          </c:tx>
          <c:spPr>
            <a:ln w="28575" cmpd="sng">
              <a:solidFill>
                <a:srgbClr val="4472C4"/>
              </a:solidFill>
              <a:prstDash val="sysDot"/>
            </a:ln>
          </c:spPr>
          <c:marker>
            <c:symbol val="none"/>
          </c:marker>
          <c:dPt>
            <c:idx val="0"/>
            <c:marker>
              <c:symbol val="circle"/>
              <c:size val="17"/>
            </c:marker>
            <c:bubble3D val="0"/>
            <c:extLst>
              <c:ext xmlns:c16="http://schemas.microsoft.com/office/drawing/2014/chart" uri="{C3380CC4-5D6E-409C-BE32-E72D297353CC}">
                <c16:uniqueId val="{00000000-36B8-4150-A7D4-81AF295D3759}"/>
              </c:ext>
            </c:extLst>
          </c:dPt>
          <c:dPt>
            <c:idx val="1"/>
            <c:marker>
              <c:symbol val="circle"/>
              <c:size val="17"/>
              <c:spPr>
                <a:solidFill>
                  <a:schemeClr val="accent1"/>
                </a:solidFill>
                <a:ln cmpd="sng">
                  <a:solidFill>
                    <a:schemeClr val="accent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6B8-4150-A7D4-81AF295D3759}"/>
              </c:ext>
            </c:extLst>
          </c:dPt>
          <c:dPt>
            <c:idx val="2"/>
            <c:marker>
              <c:symbol val="circle"/>
              <c:size val="17"/>
            </c:marker>
            <c:bubble3D val="0"/>
            <c:extLst>
              <c:ext xmlns:c16="http://schemas.microsoft.com/office/drawing/2014/chart" uri="{C3380CC4-5D6E-409C-BE32-E72D297353CC}">
                <c16:uniqueId val="{00000002-36B8-4150-A7D4-81AF295D3759}"/>
              </c:ext>
            </c:extLst>
          </c:dPt>
          <c:dPt>
            <c:idx val="3"/>
            <c:marker>
              <c:symbol val="circle"/>
              <c:size val="17"/>
            </c:marker>
            <c:bubble3D val="0"/>
            <c:extLst>
              <c:ext xmlns:c16="http://schemas.microsoft.com/office/drawing/2014/chart" uri="{C3380CC4-5D6E-409C-BE32-E72D297353CC}">
                <c16:uniqueId val="{00000003-36B8-4150-A7D4-81AF295D3759}"/>
              </c:ext>
            </c:extLst>
          </c:dPt>
          <c:dPt>
            <c:idx val="4"/>
            <c:marker>
              <c:symbol val="circle"/>
              <c:size val="17"/>
            </c:marker>
            <c:bubble3D val="0"/>
            <c:extLst>
              <c:ext xmlns:c16="http://schemas.microsoft.com/office/drawing/2014/chart" uri="{C3380CC4-5D6E-409C-BE32-E72D297353CC}">
                <c16:uniqueId val="{00000004-36B8-4150-A7D4-81AF295D3759}"/>
              </c:ext>
            </c:extLst>
          </c:dPt>
          <c:dPt>
            <c:idx val="5"/>
            <c:marker>
              <c:symbol val="circle"/>
              <c:size val="17"/>
            </c:marker>
            <c:bubble3D val="0"/>
            <c:extLst>
              <c:ext xmlns:c16="http://schemas.microsoft.com/office/drawing/2014/chart" uri="{C3380CC4-5D6E-409C-BE32-E72D297353CC}">
                <c16:uniqueId val="{00000005-36B8-4150-A7D4-81AF295D3759}"/>
              </c:ext>
            </c:extLst>
          </c:dPt>
          <c:dPt>
            <c:idx val="6"/>
            <c:marker>
              <c:symbol val="circle"/>
              <c:size val="17"/>
            </c:marker>
            <c:bubble3D val="0"/>
            <c:extLst>
              <c:ext xmlns:c16="http://schemas.microsoft.com/office/drawing/2014/chart" uri="{C3380CC4-5D6E-409C-BE32-E72D297353CC}">
                <c16:uniqueId val="{00000006-36B8-4150-A7D4-81AF295D3759}"/>
              </c:ext>
            </c:extLst>
          </c:dPt>
          <c:dPt>
            <c:idx val="7"/>
            <c:marker>
              <c:symbol val="circle"/>
              <c:size val="17"/>
            </c:marker>
            <c:bubble3D val="0"/>
            <c:extLst>
              <c:ext xmlns:c16="http://schemas.microsoft.com/office/drawing/2014/chart" uri="{C3380CC4-5D6E-409C-BE32-E72D297353CC}">
                <c16:uniqueId val="{00000007-36B8-4150-A7D4-81AF295D3759}"/>
              </c:ext>
            </c:extLst>
          </c:dPt>
          <c:dPt>
            <c:idx val="8"/>
            <c:marker>
              <c:symbol val="circle"/>
              <c:size val="17"/>
            </c:marker>
            <c:bubble3D val="0"/>
            <c:extLst>
              <c:ext xmlns:c16="http://schemas.microsoft.com/office/drawing/2014/chart" uri="{C3380CC4-5D6E-409C-BE32-E72D297353CC}">
                <c16:uniqueId val="{00000008-36B8-4150-A7D4-81AF295D3759}"/>
              </c:ext>
            </c:extLst>
          </c:dPt>
          <c:dPt>
            <c:idx val="9"/>
            <c:marker>
              <c:symbol val="circle"/>
              <c:size val="17"/>
            </c:marker>
            <c:bubble3D val="0"/>
            <c:extLst>
              <c:ext xmlns:c16="http://schemas.microsoft.com/office/drawing/2014/chart" uri="{C3380CC4-5D6E-409C-BE32-E72D297353CC}">
                <c16:uniqueId val="{00000009-36B8-4150-A7D4-81AF295D3759}"/>
              </c:ext>
            </c:extLst>
          </c:dPt>
          <c:dPt>
            <c:idx val="10"/>
            <c:marker>
              <c:symbol val="circle"/>
              <c:size val="17"/>
              <c:spPr>
                <a:solidFill>
                  <a:srgbClr val="FF0000"/>
                </a:solidFill>
                <a:ln cmpd="sng">
                  <a:solidFill>
                    <a:srgbClr val="FF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36B8-4150-A7D4-81AF295D3759}"/>
              </c:ext>
            </c:extLst>
          </c:dPt>
          <c:dLbls>
            <c:numFmt formatCode="#,##0[$ ₫]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0" i="0">
                    <a:latin typeface="Century Gothic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'KPI TÀI CHÍNH KINH DOANH'!$D$67:$I$67</c:f>
              <c:numCache>
                <c:formatCode>#,##0.00\ [$đ-42A]</c:formatCode>
                <c:ptCount val="6"/>
                <c:pt idx="0">
                  <c:v>1102544</c:v>
                </c:pt>
                <c:pt idx="1">
                  <c:v>1262666</c:v>
                </c:pt>
                <c:pt idx="2">
                  <c:v>1036160</c:v>
                </c:pt>
                <c:pt idx="3">
                  <c:v>1182849</c:v>
                </c:pt>
                <c:pt idx="4">
                  <c:v>1100591</c:v>
                </c:pt>
                <c:pt idx="5">
                  <c:v>1190619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36B8-4150-A7D4-81AF295D3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5099748"/>
        <c:axId val="921372024"/>
      </c:lineChart>
      <c:catAx>
        <c:axId val="12150997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100" b="1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921372024"/>
        <c:crosses val="autoZero"/>
        <c:auto val="1"/>
        <c:lblAlgn val="ctr"/>
        <c:lblOffset val="100"/>
        <c:noMultiLvlLbl val="1"/>
      </c:catAx>
      <c:valAx>
        <c:axId val="921372024"/>
        <c:scaling>
          <c:orientation val="minMax"/>
          <c:min val="7000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#,##0[$ ₫]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100" b="1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121509974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</xdr:row>
      <xdr:rowOff>85725</xdr:rowOff>
    </xdr:from>
    <xdr:ext cx="24003000" cy="6572250"/>
    <xdr:graphicFrame macro="">
      <xdr:nvGraphicFramePr>
        <xdr:cNvPr id="2" name="Chart 1" title="Biểu đồ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47625</xdr:colOff>
      <xdr:row>3</xdr:row>
      <xdr:rowOff>1571625</xdr:rowOff>
    </xdr:from>
    <xdr:ext cx="23964900" cy="5476875"/>
    <xdr:graphicFrame macro="">
      <xdr:nvGraphicFramePr>
        <xdr:cNvPr id="3" name="Chart 2" title="Biểu đồ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2</xdr:col>
      <xdr:colOff>1076325</xdr:colOff>
      <xdr:row>5</xdr:row>
      <xdr:rowOff>1876425</xdr:rowOff>
    </xdr:from>
    <xdr:ext cx="10267950" cy="5295900"/>
    <xdr:graphicFrame macro="">
      <xdr:nvGraphicFramePr>
        <xdr:cNvPr id="4" name="Chart 3" title="Biểu đồ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7</xdr:col>
      <xdr:colOff>914400</xdr:colOff>
      <xdr:row>5</xdr:row>
      <xdr:rowOff>1905000</xdr:rowOff>
    </xdr:from>
    <xdr:ext cx="11353800" cy="5257800"/>
    <xdr:graphicFrame macro="">
      <xdr:nvGraphicFramePr>
        <xdr:cNvPr id="5" name="Chart 4" title="Biểu đồ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F7F7F"/>
    <pageSetUpPr fitToPage="1"/>
  </sheetPr>
  <dimension ref="A1:Z1000"/>
  <sheetViews>
    <sheetView showGridLines="0" tabSelected="1" workbookViewId="0">
      <pane ySplit="1" topLeftCell="A2" activePane="bottomLeft" state="frozen"/>
      <selection pane="bottomLeft" activeCell="B3" sqref="B3"/>
    </sheetView>
  </sheetViews>
  <sheetFormatPr defaultColWidth="11.25" defaultRowHeight="15" customHeight="1" x14ac:dyDescent="0.35"/>
  <cols>
    <col min="1" max="1" width="4.33203125" customWidth="1"/>
    <col min="2" max="2" width="3.33203125" customWidth="1"/>
    <col min="3" max="3" width="25.75" customWidth="1"/>
    <col min="4" max="4" width="19.6640625" customWidth="1"/>
    <col min="5" max="13" width="25.75" customWidth="1"/>
    <col min="14" max="14" width="3.33203125" customWidth="1"/>
    <col min="15" max="26" width="10.75" customWidth="1"/>
  </cols>
  <sheetData>
    <row r="1" spans="1:26" ht="51.75" customHeight="1" x14ac:dyDescent="0.35">
      <c r="A1" s="1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08.75" customHeight="1" x14ac:dyDescent="0.35">
      <c r="A2" s="1"/>
      <c r="B2" s="1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08.75" customHeight="1" x14ac:dyDescent="0.35">
      <c r="A4" s="1"/>
      <c r="B4" s="1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08.75" customHeight="1" x14ac:dyDescent="0.35">
      <c r="A6" s="1"/>
      <c r="B6" s="1"/>
      <c r="C6" s="2"/>
      <c r="D6" s="2"/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3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0.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 x14ac:dyDescent="0.35">
      <c r="A22" s="3"/>
      <c r="B22" s="3"/>
      <c r="C22" s="25" t="s">
        <v>1</v>
      </c>
      <c r="D22" s="26"/>
      <c r="E22" s="26"/>
      <c r="F22" s="26"/>
      <c r="G22" s="26"/>
      <c r="H22" s="26"/>
      <c r="I22" s="27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8" customHeight="1" x14ac:dyDescent="0.35">
      <c r="A23" s="3"/>
      <c r="B23" s="3"/>
      <c r="C23" s="4"/>
      <c r="D23" s="28" t="s">
        <v>2</v>
      </c>
      <c r="E23" s="29"/>
      <c r="F23" s="30" t="s">
        <v>3</v>
      </c>
      <c r="G23" s="29"/>
      <c r="H23" s="30" t="s">
        <v>4</v>
      </c>
      <c r="I23" s="29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" customHeight="1" x14ac:dyDescent="0.35">
      <c r="A24" s="3"/>
      <c r="B24" s="3"/>
      <c r="C24" s="5"/>
      <c r="D24" s="6" t="s">
        <v>5</v>
      </c>
      <c r="E24" s="6" t="s">
        <v>6</v>
      </c>
      <c r="F24" s="6" t="s">
        <v>5</v>
      </c>
      <c r="G24" s="6" t="s">
        <v>6</v>
      </c>
      <c r="H24" s="6" t="s">
        <v>5</v>
      </c>
      <c r="I24" s="6" t="s">
        <v>6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" customHeight="1" x14ac:dyDescent="0.35">
      <c r="A25" s="3"/>
      <c r="B25" s="3"/>
      <c r="C25" s="7" t="s">
        <v>7</v>
      </c>
      <c r="D25" s="8">
        <v>236047</v>
      </c>
      <c r="E25" s="8">
        <v>328554</v>
      </c>
      <c r="F25" s="8">
        <v>350156</v>
      </c>
      <c r="G25" s="8">
        <v>370834</v>
      </c>
      <c r="H25" s="8">
        <v>229432</v>
      </c>
      <c r="I25" s="8">
        <v>330368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" customHeight="1" x14ac:dyDescent="0.35">
      <c r="A26" s="3"/>
      <c r="B26" s="3"/>
      <c r="C26" s="7" t="s">
        <v>8</v>
      </c>
      <c r="D26" s="8">
        <v>373060</v>
      </c>
      <c r="E26" s="8">
        <v>238136</v>
      </c>
      <c r="F26" s="8">
        <v>369399</v>
      </c>
      <c r="G26" s="8">
        <v>247324</v>
      </c>
      <c r="H26" s="8">
        <v>321904</v>
      </c>
      <c r="I26" s="8">
        <v>279114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" customHeight="1" x14ac:dyDescent="0.35">
      <c r="A27" s="3"/>
      <c r="B27" s="3"/>
      <c r="C27" s="7" t="s">
        <v>9</v>
      </c>
      <c r="D27" s="8">
        <v>224132</v>
      </c>
      <c r="E27" s="8">
        <v>300822</v>
      </c>
      <c r="F27" s="8">
        <v>278834</v>
      </c>
      <c r="G27" s="8">
        <v>237385</v>
      </c>
      <c r="H27" s="8">
        <v>230496</v>
      </c>
      <c r="I27" s="8">
        <v>219257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 customHeight="1" x14ac:dyDescent="0.35">
      <c r="A28" s="3"/>
      <c r="B28" s="3"/>
      <c r="C28" s="7" t="s">
        <v>10</v>
      </c>
      <c r="D28" s="8">
        <v>269305</v>
      </c>
      <c r="E28" s="8">
        <v>315337</v>
      </c>
      <c r="F28" s="8">
        <v>264277</v>
      </c>
      <c r="G28" s="8">
        <v>245048</v>
      </c>
      <c r="H28" s="8">
        <v>254328</v>
      </c>
      <c r="I28" s="8">
        <v>361880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" customHeight="1" x14ac:dyDescent="0.35">
      <c r="A29" s="3"/>
      <c r="B29" s="3"/>
      <c r="C29" s="7" t="s">
        <v>11</v>
      </c>
      <c r="D29" s="8">
        <v>265397</v>
      </c>
      <c r="E29" s="8">
        <v>279008</v>
      </c>
      <c r="F29" s="8">
        <v>203006</v>
      </c>
      <c r="G29" s="8">
        <v>295389</v>
      </c>
      <c r="H29" s="8">
        <v>272263</v>
      </c>
      <c r="I29" s="8">
        <v>355419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" customHeight="1" x14ac:dyDescent="0.35">
      <c r="A30" s="3"/>
      <c r="B30" s="3"/>
      <c r="C30" s="7" t="s">
        <v>12</v>
      </c>
      <c r="D30" s="8">
        <v>214079</v>
      </c>
      <c r="E30" s="8">
        <v>206019</v>
      </c>
      <c r="F30" s="8">
        <v>276987</v>
      </c>
      <c r="G30" s="8">
        <v>215804</v>
      </c>
      <c r="H30" s="8">
        <v>333645</v>
      </c>
      <c r="I30" s="8">
        <v>231510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 x14ac:dyDescent="0.35">
      <c r="A31" s="3"/>
      <c r="B31" s="3"/>
      <c r="C31" s="7" t="s">
        <v>13</v>
      </c>
      <c r="D31" s="8">
        <v>370191</v>
      </c>
      <c r="E31" s="8">
        <v>238294</v>
      </c>
      <c r="F31" s="8">
        <v>330315</v>
      </c>
      <c r="G31" s="8">
        <v>330443</v>
      </c>
      <c r="H31" s="8">
        <v>238392</v>
      </c>
      <c r="I31" s="8">
        <v>237430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" customHeight="1" x14ac:dyDescent="0.35">
      <c r="A32" s="3"/>
      <c r="B32" s="3"/>
      <c r="C32" s="7" t="s">
        <v>14</v>
      </c>
      <c r="D32" s="8">
        <v>266843</v>
      </c>
      <c r="E32" s="8">
        <v>242323</v>
      </c>
      <c r="F32" s="8">
        <v>307477</v>
      </c>
      <c r="G32" s="8">
        <v>262512</v>
      </c>
      <c r="H32" s="8">
        <v>294097</v>
      </c>
      <c r="I32" s="8">
        <v>257680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" customHeight="1" x14ac:dyDescent="0.35">
      <c r="A33" s="3"/>
      <c r="B33" s="3"/>
      <c r="C33" s="9"/>
      <c r="D33" s="10">
        <f t="shared" ref="D33:I33" si="0">SUM(D25:D32)</f>
        <v>2219054</v>
      </c>
      <c r="E33" s="10">
        <f t="shared" si="0"/>
        <v>2148493</v>
      </c>
      <c r="F33" s="10">
        <f t="shared" si="0"/>
        <v>2380451</v>
      </c>
      <c r="G33" s="10">
        <f t="shared" si="0"/>
        <v>2204739</v>
      </c>
      <c r="H33" s="10">
        <f t="shared" si="0"/>
        <v>2174557</v>
      </c>
      <c r="I33" s="10">
        <f t="shared" si="0"/>
        <v>2272658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8" customHeight="1" x14ac:dyDescent="0.35">
      <c r="A34" s="3"/>
      <c r="B34" s="3"/>
      <c r="C34" s="11"/>
      <c r="D34" s="11"/>
      <c r="E34" s="11"/>
      <c r="F34" s="12" t="s">
        <v>15</v>
      </c>
      <c r="G34" s="10">
        <f>D33+F33+H33</f>
        <v>6774062</v>
      </c>
      <c r="H34" s="12" t="s">
        <v>16</v>
      </c>
      <c r="I34" s="10">
        <f>E33+G33+I33</f>
        <v>6625890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" customHeight="1" x14ac:dyDescent="0.35">
      <c r="A35" s="3"/>
      <c r="B35" s="3"/>
      <c r="C35" s="13"/>
      <c r="D35" s="13"/>
      <c r="E35" s="13"/>
      <c r="F35" s="13"/>
      <c r="G35" s="13"/>
      <c r="H35" s="13"/>
      <c r="I35" s="1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" customHeight="1" x14ac:dyDescent="0.35">
      <c r="A36" s="3"/>
      <c r="B36" s="3"/>
      <c r="C36" s="25" t="s">
        <v>17</v>
      </c>
      <c r="D36" s="26"/>
      <c r="E36" s="26"/>
      <c r="F36" s="26"/>
      <c r="G36" s="26"/>
      <c r="H36" s="26"/>
      <c r="I36" s="27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8" customHeight="1" x14ac:dyDescent="0.35">
      <c r="A37" s="3"/>
      <c r="B37" s="3"/>
      <c r="C37" s="4"/>
      <c r="D37" s="28" t="s">
        <v>18</v>
      </c>
      <c r="E37" s="29"/>
      <c r="F37" s="30" t="s">
        <v>19</v>
      </c>
      <c r="G37" s="29"/>
      <c r="H37" s="30" t="s">
        <v>20</v>
      </c>
      <c r="I37" s="29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8" customHeight="1" x14ac:dyDescent="0.35">
      <c r="A38" s="3"/>
      <c r="B38" s="3"/>
      <c r="C38" s="5"/>
      <c r="D38" s="6" t="s">
        <v>5</v>
      </c>
      <c r="E38" s="6" t="s">
        <v>6</v>
      </c>
      <c r="F38" s="6" t="s">
        <v>5</v>
      </c>
      <c r="G38" s="6" t="s">
        <v>6</v>
      </c>
      <c r="H38" s="6" t="s">
        <v>5</v>
      </c>
      <c r="I38" s="6" t="s">
        <v>6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8" customHeight="1" x14ac:dyDescent="0.35">
      <c r="A39" s="3"/>
      <c r="B39" s="3"/>
      <c r="C39" s="7" t="s">
        <v>7</v>
      </c>
      <c r="D39" s="14">
        <v>36047</v>
      </c>
      <c r="E39" s="14">
        <v>128554</v>
      </c>
      <c r="F39" s="14">
        <v>550156</v>
      </c>
      <c r="G39" s="14">
        <v>570834</v>
      </c>
      <c r="H39" s="14">
        <v>179432</v>
      </c>
      <c r="I39" s="14">
        <v>280368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8" customHeight="1" x14ac:dyDescent="0.35">
      <c r="A40" s="3"/>
      <c r="B40" s="3"/>
      <c r="C40" s="7" t="s">
        <v>8</v>
      </c>
      <c r="D40" s="14">
        <v>173060</v>
      </c>
      <c r="E40" s="14">
        <v>38136</v>
      </c>
      <c r="F40" s="14">
        <v>569399</v>
      </c>
      <c r="G40" s="14">
        <v>447324</v>
      </c>
      <c r="H40" s="14">
        <v>271904</v>
      </c>
      <c r="I40" s="14">
        <v>229114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8" customHeight="1" x14ac:dyDescent="0.35">
      <c r="A41" s="3"/>
      <c r="B41" s="3"/>
      <c r="C41" s="7" t="s">
        <v>9</v>
      </c>
      <c r="D41" s="14">
        <v>24132</v>
      </c>
      <c r="E41" s="14">
        <v>100822</v>
      </c>
      <c r="F41" s="14">
        <v>478834</v>
      </c>
      <c r="G41" s="14">
        <v>437385</v>
      </c>
      <c r="H41" s="14">
        <v>180496</v>
      </c>
      <c r="I41" s="14">
        <v>169257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8" customHeight="1" x14ac:dyDescent="0.35">
      <c r="A42" s="3"/>
      <c r="B42" s="3"/>
      <c r="C42" s="7" t="s">
        <v>10</v>
      </c>
      <c r="D42" s="14">
        <v>69305</v>
      </c>
      <c r="E42" s="14">
        <v>115337</v>
      </c>
      <c r="F42" s="14">
        <v>464277</v>
      </c>
      <c r="G42" s="14">
        <v>445048</v>
      </c>
      <c r="H42" s="14">
        <v>204328</v>
      </c>
      <c r="I42" s="14">
        <v>311880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8" customHeight="1" x14ac:dyDescent="0.35">
      <c r="A43" s="3"/>
      <c r="B43" s="3"/>
      <c r="C43" s="7" t="s">
        <v>11</v>
      </c>
      <c r="D43" s="14">
        <v>65397</v>
      </c>
      <c r="E43" s="14">
        <v>79008</v>
      </c>
      <c r="F43" s="14">
        <v>403006</v>
      </c>
      <c r="G43" s="14">
        <v>495389</v>
      </c>
      <c r="H43" s="14">
        <v>222263</v>
      </c>
      <c r="I43" s="14">
        <v>305419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8" customHeight="1" x14ac:dyDescent="0.35">
      <c r="A44" s="3"/>
      <c r="B44" s="3"/>
      <c r="C44" s="7" t="s">
        <v>12</v>
      </c>
      <c r="D44" s="14">
        <v>14079</v>
      </c>
      <c r="E44" s="14">
        <v>6019</v>
      </c>
      <c r="F44" s="14">
        <v>476987</v>
      </c>
      <c r="G44" s="14">
        <v>415804</v>
      </c>
      <c r="H44" s="14">
        <v>283645</v>
      </c>
      <c r="I44" s="14">
        <v>181510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8" customHeight="1" x14ac:dyDescent="0.35">
      <c r="A45" s="3"/>
      <c r="B45" s="3"/>
      <c r="C45" s="7" t="s">
        <v>13</v>
      </c>
      <c r="D45" s="14">
        <v>170191</v>
      </c>
      <c r="E45" s="14">
        <v>38294</v>
      </c>
      <c r="F45" s="14">
        <v>530315</v>
      </c>
      <c r="G45" s="14">
        <v>530443</v>
      </c>
      <c r="H45" s="14">
        <v>188392</v>
      </c>
      <c r="I45" s="14">
        <v>187430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8" customHeight="1" x14ac:dyDescent="0.35">
      <c r="A46" s="3"/>
      <c r="B46" s="3"/>
      <c r="C46" s="7" t="s">
        <v>14</v>
      </c>
      <c r="D46" s="14">
        <v>66843</v>
      </c>
      <c r="E46" s="14">
        <v>42323</v>
      </c>
      <c r="F46" s="14">
        <v>507477</v>
      </c>
      <c r="G46" s="14">
        <v>462512</v>
      </c>
      <c r="H46" s="14">
        <v>244097</v>
      </c>
      <c r="I46" s="14">
        <v>207680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8" customHeight="1" x14ac:dyDescent="0.35">
      <c r="A47" s="3"/>
      <c r="B47" s="3"/>
      <c r="C47" s="15"/>
      <c r="D47" s="16">
        <f t="shared" ref="D47:I47" si="1">SUM(D39:D46)</f>
        <v>619054</v>
      </c>
      <c r="E47" s="16">
        <f t="shared" si="1"/>
        <v>548493</v>
      </c>
      <c r="F47" s="16">
        <f t="shared" si="1"/>
        <v>3980451</v>
      </c>
      <c r="G47" s="16">
        <f t="shared" si="1"/>
        <v>3804739</v>
      </c>
      <c r="H47" s="16">
        <f t="shared" si="1"/>
        <v>1774557</v>
      </c>
      <c r="I47" s="16">
        <f t="shared" si="1"/>
        <v>1872658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8" customHeight="1" x14ac:dyDescent="0.35">
      <c r="A48" s="3"/>
      <c r="B48" s="3"/>
      <c r="C48" s="17"/>
      <c r="D48" s="16"/>
      <c r="E48" s="16"/>
      <c r="F48" s="18" t="s">
        <v>15</v>
      </c>
      <c r="G48" s="16">
        <f>D47+F47+H47</f>
        <v>6374062</v>
      </c>
      <c r="H48" s="18" t="s">
        <v>16</v>
      </c>
      <c r="I48" s="16">
        <f>E47+G47+I47</f>
        <v>6225890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8" customHeight="1" x14ac:dyDescent="0.35">
      <c r="A49" s="3"/>
      <c r="B49" s="3"/>
      <c r="C49" s="19"/>
      <c r="D49" s="19"/>
      <c r="E49" s="19"/>
      <c r="F49" s="19"/>
      <c r="G49" s="19"/>
      <c r="H49" s="19"/>
      <c r="I49" s="19"/>
      <c r="J49" s="20"/>
      <c r="K49" s="2"/>
      <c r="L49" s="2"/>
      <c r="M49" s="20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8" customHeight="1" x14ac:dyDescent="0.35">
      <c r="A50" s="3"/>
      <c r="B50" s="3"/>
      <c r="C50" s="25" t="s">
        <v>21</v>
      </c>
      <c r="D50" s="26"/>
      <c r="E50" s="26"/>
      <c r="F50" s="26"/>
      <c r="G50" s="26"/>
      <c r="H50" s="26"/>
      <c r="I50" s="27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8" customHeight="1" x14ac:dyDescent="0.35">
      <c r="A51" s="3"/>
      <c r="B51" s="3"/>
      <c r="C51" s="4"/>
      <c r="D51" s="28" t="s">
        <v>22</v>
      </c>
      <c r="E51" s="29"/>
      <c r="F51" s="30" t="s">
        <v>23</v>
      </c>
      <c r="G51" s="29"/>
      <c r="H51" s="30" t="s">
        <v>24</v>
      </c>
      <c r="I51" s="29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8" customHeight="1" x14ac:dyDescent="0.35">
      <c r="A52" s="3"/>
      <c r="B52" s="3"/>
      <c r="C52" s="5"/>
      <c r="D52" s="6" t="s">
        <v>5</v>
      </c>
      <c r="E52" s="6" t="s">
        <v>6</v>
      </c>
      <c r="F52" s="6" t="s">
        <v>5</v>
      </c>
      <c r="G52" s="6" t="s">
        <v>6</v>
      </c>
      <c r="H52" s="6" t="s">
        <v>5</v>
      </c>
      <c r="I52" s="6" t="s">
        <v>6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8" customHeight="1" x14ac:dyDescent="0.35">
      <c r="A53" s="3"/>
      <c r="B53" s="3"/>
      <c r="C53" s="7" t="s">
        <v>7</v>
      </c>
      <c r="D53" s="8">
        <v>336047</v>
      </c>
      <c r="E53" s="8">
        <v>428554</v>
      </c>
      <c r="F53" s="14">
        <v>425156</v>
      </c>
      <c r="G53" s="14">
        <v>445834</v>
      </c>
      <c r="H53" s="14">
        <v>129432</v>
      </c>
      <c r="I53" s="14">
        <v>230368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8" customHeight="1" x14ac:dyDescent="0.35">
      <c r="A54" s="3"/>
      <c r="B54" s="3"/>
      <c r="C54" s="7" t="s">
        <v>8</v>
      </c>
      <c r="D54" s="8">
        <v>473060</v>
      </c>
      <c r="E54" s="8">
        <v>338136</v>
      </c>
      <c r="F54" s="14">
        <v>444399</v>
      </c>
      <c r="G54" s="14">
        <v>322324</v>
      </c>
      <c r="H54" s="14">
        <v>221904</v>
      </c>
      <c r="I54" s="14">
        <v>179114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8" customHeight="1" x14ac:dyDescent="0.35">
      <c r="A55" s="3"/>
      <c r="B55" s="3"/>
      <c r="C55" s="7" t="s">
        <v>9</v>
      </c>
      <c r="D55" s="8">
        <v>324132</v>
      </c>
      <c r="E55" s="8">
        <v>400822</v>
      </c>
      <c r="F55" s="14">
        <v>353834</v>
      </c>
      <c r="G55" s="14">
        <v>312385</v>
      </c>
      <c r="H55" s="14">
        <v>130496</v>
      </c>
      <c r="I55" s="14">
        <v>119257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8" customHeight="1" x14ac:dyDescent="0.35">
      <c r="A56" s="3"/>
      <c r="B56" s="3"/>
      <c r="C56" s="7" t="s">
        <v>10</v>
      </c>
      <c r="D56" s="8">
        <v>369305</v>
      </c>
      <c r="E56" s="8">
        <v>415337</v>
      </c>
      <c r="F56" s="14">
        <v>339277</v>
      </c>
      <c r="G56" s="14">
        <v>320048</v>
      </c>
      <c r="H56" s="14">
        <v>154328</v>
      </c>
      <c r="I56" s="14">
        <v>261880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8" customHeight="1" x14ac:dyDescent="0.35">
      <c r="A57" s="3"/>
      <c r="B57" s="3"/>
      <c r="C57" s="7" t="s">
        <v>11</v>
      </c>
      <c r="D57" s="8">
        <v>365397</v>
      </c>
      <c r="E57" s="8">
        <v>379008</v>
      </c>
      <c r="F57" s="14">
        <v>278006</v>
      </c>
      <c r="G57" s="14">
        <v>370389</v>
      </c>
      <c r="H57" s="14">
        <v>172263</v>
      </c>
      <c r="I57" s="14">
        <v>255419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8" customHeight="1" x14ac:dyDescent="0.35">
      <c r="A58" s="3"/>
      <c r="B58" s="3"/>
      <c r="C58" s="7" t="s">
        <v>12</v>
      </c>
      <c r="D58" s="8">
        <v>314079</v>
      </c>
      <c r="E58" s="8">
        <v>306019</v>
      </c>
      <c r="F58" s="14">
        <v>351987</v>
      </c>
      <c r="G58" s="14">
        <v>290804</v>
      </c>
      <c r="H58" s="14">
        <v>233645</v>
      </c>
      <c r="I58" s="14">
        <v>131510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8" customHeight="1" x14ac:dyDescent="0.35">
      <c r="A59" s="3"/>
      <c r="B59" s="3"/>
      <c r="C59" s="7" t="s">
        <v>13</v>
      </c>
      <c r="D59" s="8">
        <v>470191</v>
      </c>
      <c r="E59" s="8">
        <v>338294</v>
      </c>
      <c r="F59" s="14">
        <v>405315</v>
      </c>
      <c r="G59" s="14">
        <v>405443</v>
      </c>
      <c r="H59" s="14">
        <v>138392</v>
      </c>
      <c r="I59" s="14">
        <v>137430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8" customHeight="1" x14ac:dyDescent="0.35">
      <c r="A60" s="3"/>
      <c r="B60" s="3"/>
      <c r="C60" s="7" t="s">
        <v>14</v>
      </c>
      <c r="D60" s="8">
        <v>366843</v>
      </c>
      <c r="E60" s="8">
        <v>342323</v>
      </c>
      <c r="F60" s="14">
        <v>382477</v>
      </c>
      <c r="G60" s="14">
        <v>337512</v>
      </c>
      <c r="H60" s="14">
        <v>194097</v>
      </c>
      <c r="I60" s="14">
        <v>157680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8" customHeight="1" x14ac:dyDescent="0.35">
      <c r="A61" s="3"/>
      <c r="B61" s="3"/>
      <c r="C61" s="15"/>
      <c r="D61" s="16">
        <f t="shared" ref="D61:I61" si="2">SUM(D53:D60)</f>
        <v>3019054</v>
      </c>
      <c r="E61" s="16">
        <f t="shared" si="2"/>
        <v>2948493</v>
      </c>
      <c r="F61" s="16">
        <f t="shared" si="2"/>
        <v>2980451</v>
      </c>
      <c r="G61" s="16">
        <f t="shared" si="2"/>
        <v>2804739</v>
      </c>
      <c r="H61" s="16">
        <f t="shared" si="2"/>
        <v>1374557</v>
      </c>
      <c r="I61" s="16">
        <f t="shared" si="2"/>
        <v>1472658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8" customHeight="1" x14ac:dyDescent="0.35">
      <c r="A62" s="3"/>
      <c r="B62" s="3"/>
      <c r="C62" s="17"/>
      <c r="D62" s="16"/>
      <c r="E62" s="16"/>
      <c r="F62" s="18" t="s">
        <v>15</v>
      </c>
      <c r="G62" s="16">
        <f>D61+F61+H61</f>
        <v>7374062</v>
      </c>
      <c r="H62" s="18" t="s">
        <v>16</v>
      </c>
      <c r="I62" s="16">
        <f>E61+G61+I61</f>
        <v>7225890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8" customHeight="1" x14ac:dyDescent="0.35">
      <c r="A63" s="3"/>
      <c r="B63" s="3"/>
      <c r="C63" s="19"/>
      <c r="D63" s="19"/>
      <c r="E63" s="19"/>
      <c r="F63" s="19"/>
      <c r="G63" s="19"/>
      <c r="H63" s="19"/>
      <c r="I63" s="19"/>
      <c r="J63" s="20"/>
      <c r="K63" s="2"/>
      <c r="L63" s="2"/>
      <c r="M63" s="20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8" customHeight="1" x14ac:dyDescent="0.35">
      <c r="A64" s="3"/>
      <c r="B64" s="3"/>
      <c r="C64" s="25" t="s">
        <v>25</v>
      </c>
      <c r="D64" s="26"/>
      <c r="E64" s="26"/>
      <c r="F64" s="26"/>
      <c r="G64" s="26"/>
      <c r="H64" s="26"/>
      <c r="I64" s="27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8" customHeight="1" x14ac:dyDescent="0.35">
      <c r="A65" s="3"/>
      <c r="B65" s="3"/>
      <c r="C65" s="4"/>
      <c r="D65" s="28" t="s">
        <v>5</v>
      </c>
      <c r="E65" s="26"/>
      <c r="F65" s="27"/>
      <c r="G65" s="28" t="s">
        <v>6</v>
      </c>
      <c r="H65" s="26"/>
      <c r="I65" s="29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8" customHeight="1" x14ac:dyDescent="0.35">
      <c r="A66" s="3"/>
      <c r="B66" s="3"/>
      <c r="C66" s="5"/>
      <c r="D66" s="6" t="s">
        <v>2</v>
      </c>
      <c r="E66" s="6" t="s">
        <v>26</v>
      </c>
      <c r="F66" s="6" t="s">
        <v>4</v>
      </c>
      <c r="G66" s="6" t="s">
        <v>2</v>
      </c>
      <c r="H66" s="6" t="s">
        <v>26</v>
      </c>
      <c r="I66" s="6" t="s">
        <v>4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8" customHeight="1" x14ac:dyDescent="0.35">
      <c r="A67" s="3"/>
      <c r="B67" s="3"/>
      <c r="C67" s="7">
        <v>2021</v>
      </c>
      <c r="D67" s="8">
        <f>SUM('KPI TÀI CHÍNH KINH DOANH'!D25:D28)</f>
        <v>1102544</v>
      </c>
      <c r="E67" s="8">
        <f>SUM('KPI TÀI CHÍNH KINH DOANH'!F25:F28)</f>
        <v>1262666</v>
      </c>
      <c r="F67" s="8">
        <f>SUM('KPI TÀI CHÍNH KINH DOANH'!H25:H28)</f>
        <v>1036160</v>
      </c>
      <c r="G67" s="8">
        <f>SUM('KPI TÀI CHÍNH KINH DOANH'!E25:E28)</f>
        <v>1182849</v>
      </c>
      <c r="H67" s="8">
        <f>SUM('KPI TÀI CHÍNH KINH DOANH'!G25:G28)</f>
        <v>1100591</v>
      </c>
      <c r="I67" s="8">
        <f>SUM('KPI TÀI CHÍNH KINH DOANH'!I25:I28)</f>
        <v>1190619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8" customHeight="1" x14ac:dyDescent="0.35">
      <c r="A68" s="3"/>
      <c r="B68" s="3"/>
      <c r="C68" s="7">
        <v>2022</v>
      </c>
      <c r="D68" s="8">
        <f>SUM('KPI TÀI CHÍNH KINH DOANH'!D29:D32)</f>
        <v>1116510</v>
      </c>
      <c r="E68" s="8">
        <f>SUM('KPI TÀI CHÍNH KINH DOANH'!F29:F32)</f>
        <v>1117785</v>
      </c>
      <c r="F68" s="8">
        <f>SUM('KPI TÀI CHÍNH KINH DOANH'!H29:H32)</f>
        <v>1138397</v>
      </c>
      <c r="G68" s="8">
        <f>SUM('KPI TÀI CHÍNH KINH DOANH'!E29:E32)</f>
        <v>965644</v>
      </c>
      <c r="H68" s="8">
        <f>SUM('KPI TÀI CHÍNH KINH DOANH'!G29:G32)</f>
        <v>1104148</v>
      </c>
      <c r="I68" s="8">
        <f>SUM('KPI TÀI CHÍNH KINH DOANH'!I29:I32)</f>
        <v>1082039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8" customHeight="1" x14ac:dyDescent="0.35">
      <c r="A69" s="3"/>
      <c r="B69" s="3"/>
      <c r="C69" s="19"/>
      <c r="D69" s="19"/>
      <c r="E69" s="19"/>
      <c r="F69" s="19"/>
      <c r="G69" s="19"/>
      <c r="H69" s="19"/>
      <c r="I69" s="21"/>
      <c r="J69" s="2"/>
      <c r="K69" s="2"/>
      <c r="L69" s="20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8" customHeight="1" x14ac:dyDescent="0.35">
      <c r="A70" s="3"/>
      <c r="B70" s="3"/>
      <c r="C70" s="25" t="s">
        <v>27</v>
      </c>
      <c r="D70" s="26"/>
      <c r="E70" s="26"/>
      <c r="F70" s="26"/>
      <c r="G70" s="26"/>
      <c r="H70" s="26"/>
      <c r="I70" s="27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8" customHeight="1" x14ac:dyDescent="0.35">
      <c r="A71" s="3"/>
      <c r="B71" s="3"/>
      <c r="C71" s="4"/>
      <c r="D71" s="28" t="s">
        <v>5</v>
      </c>
      <c r="E71" s="26"/>
      <c r="F71" s="27"/>
      <c r="G71" s="28" t="s">
        <v>6</v>
      </c>
      <c r="H71" s="26"/>
      <c r="I71" s="29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8" customHeight="1" x14ac:dyDescent="0.35">
      <c r="A72" s="3"/>
      <c r="B72" s="3"/>
      <c r="C72" s="5"/>
      <c r="D72" s="6" t="s">
        <v>2</v>
      </c>
      <c r="E72" s="6" t="s">
        <v>26</v>
      </c>
      <c r="F72" s="6" t="s">
        <v>4</v>
      </c>
      <c r="G72" s="6" t="s">
        <v>2</v>
      </c>
      <c r="H72" s="6" t="s">
        <v>26</v>
      </c>
      <c r="I72" s="6" t="s">
        <v>4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8" customHeight="1" x14ac:dyDescent="0.35">
      <c r="A73" s="3"/>
      <c r="B73" s="3"/>
      <c r="C73" s="7">
        <v>2021</v>
      </c>
      <c r="D73" s="8">
        <f>SUM('KPI TÀI CHÍNH KINH DOANH'!D39:D42)</f>
        <v>302544</v>
      </c>
      <c r="E73" s="8">
        <f>SUM('KPI TÀI CHÍNH KINH DOANH'!F39:F42)</f>
        <v>2062666</v>
      </c>
      <c r="F73" s="8">
        <f>SUM('KPI TÀI CHÍNH KINH DOANH'!H39:H42)</f>
        <v>836160</v>
      </c>
      <c r="G73" s="8">
        <f>SUM('KPI TÀI CHÍNH KINH DOANH'!E39:E42)</f>
        <v>382849</v>
      </c>
      <c r="H73" s="8">
        <f>SUM('KPI TÀI CHÍNH KINH DOANH'!G39:G42)</f>
        <v>1900591</v>
      </c>
      <c r="I73" s="8">
        <f>SUM('KPI TÀI CHÍNH KINH DOANH'!I39:I42)</f>
        <v>990619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8" customHeight="1" x14ac:dyDescent="0.35">
      <c r="A74" s="3"/>
      <c r="B74" s="3"/>
      <c r="C74" s="7">
        <v>2022</v>
      </c>
      <c r="D74" s="8">
        <f>SUM('KPI TÀI CHÍNH KINH DOANH'!D43:D46)</f>
        <v>316510</v>
      </c>
      <c r="E74" s="8">
        <f>SUM('KPI TÀI CHÍNH KINH DOANH'!F43:F46)</f>
        <v>1917785</v>
      </c>
      <c r="F74" s="8">
        <f>SUM('KPI TÀI CHÍNH KINH DOANH'!H43:H46)</f>
        <v>938397</v>
      </c>
      <c r="G74" s="8">
        <f>SUM('KPI TÀI CHÍNH KINH DOANH'!E43:E46)</f>
        <v>165644</v>
      </c>
      <c r="H74" s="8">
        <f>SUM('KPI TÀI CHÍNH KINH DOANH'!G43:G46)</f>
        <v>1904148</v>
      </c>
      <c r="I74" s="8">
        <f>SUM('KPI TÀI CHÍNH KINH DOANH'!I43:I46)</f>
        <v>882039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8" customHeight="1" x14ac:dyDescent="0.35">
      <c r="A75" s="3"/>
      <c r="B75" s="3"/>
      <c r="C75" s="13"/>
      <c r="D75" s="13"/>
      <c r="E75" s="13"/>
      <c r="F75" s="13"/>
      <c r="G75" s="13"/>
      <c r="H75" s="13"/>
      <c r="I75" s="1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8" customHeight="1" x14ac:dyDescent="0.35">
      <c r="A76" s="3"/>
      <c r="B76" s="3"/>
      <c r="C76" s="25" t="s">
        <v>28</v>
      </c>
      <c r="D76" s="26"/>
      <c r="E76" s="26"/>
      <c r="F76" s="26"/>
      <c r="G76" s="26"/>
      <c r="H76" s="26"/>
      <c r="I76" s="27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8" customHeight="1" x14ac:dyDescent="0.35">
      <c r="A77" s="3"/>
      <c r="B77" s="3"/>
      <c r="C77" s="4"/>
      <c r="D77" s="28" t="s">
        <v>5</v>
      </c>
      <c r="E77" s="26"/>
      <c r="F77" s="27"/>
      <c r="G77" s="28" t="s">
        <v>6</v>
      </c>
      <c r="H77" s="26"/>
      <c r="I77" s="29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8" customHeight="1" x14ac:dyDescent="0.35">
      <c r="A78" s="3"/>
      <c r="B78" s="3"/>
      <c r="C78" s="5"/>
      <c r="D78" s="6" t="s">
        <v>2</v>
      </c>
      <c r="E78" s="6" t="s">
        <v>26</v>
      </c>
      <c r="F78" s="6" t="s">
        <v>4</v>
      </c>
      <c r="G78" s="6" t="s">
        <v>2</v>
      </c>
      <c r="H78" s="6" t="s">
        <v>26</v>
      </c>
      <c r="I78" s="6" t="s">
        <v>4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8" customHeight="1" x14ac:dyDescent="0.35">
      <c r="A79" s="3"/>
      <c r="B79" s="3"/>
      <c r="C79" s="7">
        <v>2021</v>
      </c>
      <c r="D79" s="8">
        <f>SUM('KPI TÀI CHÍNH KINH DOANH'!D53:D56)</f>
        <v>1502544</v>
      </c>
      <c r="E79" s="8">
        <f>SUM('KPI TÀI CHÍNH KINH DOANH'!F53:F56)</f>
        <v>1562666</v>
      </c>
      <c r="F79" s="8">
        <f>SUM('KPI TÀI CHÍNH KINH DOANH'!H53:H56)</f>
        <v>636160</v>
      </c>
      <c r="G79" s="8">
        <f>SUM('KPI TÀI CHÍNH KINH DOANH'!E53:E56)</f>
        <v>1582849</v>
      </c>
      <c r="H79" s="8">
        <f>SUM('KPI TÀI CHÍNH KINH DOANH'!G53:G56)</f>
        <v>1400591</v>
      </c>
      <c r="I79" s="8">
        <f>SUM('KPI TÀI CHÍNH KINH DOANH'!I53:I56)</f>
        <v>790619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8" customHeight="1" x14ac:dyDescent="0.35">
      <c r="A80" s="3"/>
      <c r="B80" s="3"/>
      <c r="C80" s="7">
        <v>2022</v>
      </c>
      <c r="D80" s="8">
        <f>SUM('KPI TÀI CHÍNH KINH DOANH'!D57:D60)</f>
        <v>1516510</v>
      </c>
      <c r="E80" s="8">
        <f>SUM('KPI TÀI CHÍNH KINH DOANH'!F57:F60)</f>
        <v>1417785</v>
      </c>
      <c r="F80" s="8">
        <f>SUM('KPI TÀI CHÍNH KINH DOANH'!H57:H60)</f>
        <v>738397</v>
      </c>
      <c r="G80" s="8">
        <f>SUM('KPI TÀI CHÍNH KINH DOANH'!E57:E60)</f>
        <v>1365644</v>
      </c>
      <c r="H80" s="8">
        <f>SUM('KPI TÀI CHÍNH KINH DOANH'!G57:G60)</f>
        <v>1404148</v>
      </c>
      <c r="I80" s="8">
        <f>SUM('KPI TÀI CHÍNH KINH DOANH'!I57:I60)</f>
        <v>682039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8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2">
    <mergeCell ref="D71:F71"/>
    <mergeCell ref="G71:I71"/>
    <mergeCell ref="C76:I76"/>
    <mergeCell ref="D77:F77"/>
    <mergeCell ref="G77:I77"/>
    <mergeCell ref="C36:I36"/>
    <mergeCell ref="D37:E37"/>
    <mergeCell ref="D65:F65"/>
    <mergeCell ref="G65:I65"/>
    <mergeCell ref="C70:I70"/>
    <mergeCell ref="F37:G37"/>
    <mergeCell ref="H37:I37"/>
    <mergeCell ref="C50:I50"/>
    <mergeCell ref="D51:E51"/>
    <mergeCell ref="F51:G51"/>
    <mergeCell ref="H51:I51"/>
    <mergeCell ref="C64:I64"/>
    <mergeCell ref="B1:N1"/>
    <mergeCell ref="C22:I22"/>
    <mergeCell ref="D23:E23"/>
    <mergeCell ref="F23:G23"/>
    <mergeCell ref="H23:I23"/>
  </mergeCells>
  <conditionalFormatting sqref="D25:I34">
    <cfRule type="notContainsBlanks" dxfId="0" priority="1">
      <formula>LEN(TRIM(D25))&gt;0</formula>
    </cfRule>
  </conditionalFormatting>
  <pageMargins left="0.3" right="0.3" top="0.3" bottom="0.3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KPI TÀI CHÍNH KINH DOANH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T470S</cp:lastModifiedBy>
  <dcterms:modified xsi:type="dcterms:W3CDTF">2022-06-10T08:41:35Z</dcterms:modified>
</cp:coreProperties>
</file>